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lwpvicgovau-my.sharepoint.com/personal/penelope_vallentine_delwp_vic_gov_au/Documents/SLAI/Webpage refresh/Linked assets/"/>
    </mc:Choice>
  </mc:AlternateContent>
  <xr:revisionPtr revIDLastSave="0" documentId="8_{E4ADCD1E-6607-4FAF-A38D-7BA2B600A16B}" xr6:coauthVersionLast="45" xr6:coauthVersionMax="45" xr10:uidLastSave="{00000000-0000-0000-0000-000000000000}"/>
  <bookViews>
    <workbookView xWindow="-120" yWindow="-120" windowWidth="20730" windowHeight="11160" tabRatio="480" xr2:uid="{00000000-000D-0000-FFFF-FFFF00000000}"/>
  </bookViews>
  <sheets>
    <sheet name="OutcomeSummary2014" sheetId="2" r:id="rId1"/>
  </sheets>
  <definedNames>
    <definedName name="_xlnm._FilterDatabase" localSheetId="0" hidden="1">OutcomeSummary2014!$A$2:$AK$82</definedName>
    <definedName name="OLE_LINK1" localSheetId="0">OutcomeSummary2014!$C$22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2" l="1"/>
  <c r="N34" i="2"/>
  <c r="T34" i="2"/>
  <c r="Z34" i="2"/>
  <c r="AF34" i="2"/>
  <c r="H32" i="2"/>
  <c r="N32" i="2"/>
  <c r="T32" i="2"/>
  <c r="Z32" i="2"/>
  <c r="AF32" i="2"/>
  <c r="H19" i="2"/>
  <c r="N19" i="2"/>
  <c r="T19" i="2"/>
  <c r="Z19" i="2"/>
  <c r="AF19" i="2"/>
  <c r="AG19" i="2" l="1"/>
  <c r="AG34" i="2"/>
  <c r="AG32" i="2"/>
  <c r="AF71" i="2"/>
  <c r="Z71" i="2"/>
  <c r="T23" i="2" l="1"/>
  <c r="H80" i="2"/>
  <c r="AG80" i="2" s="1"/>
  <c r="T80" i="2"/>
  <c r="Z81" i="2"/>
  <c r="H48" i="2"/>
  <c r="H35" i="2"/>
  <c r="AF79" i="2"/>
  <c r="Z79" i="2"/>
  <c r="T79" i="2"/>
  <c r="N79" i="2"/>
  <c r="H79" i="2"/>
  <c r="AF63" i="2"/>
  <c r="Z63" i="2"/>
  <c r="T63" i="2"/>
  <c r="N63" i="2"/>
  <c r="H63" i="2"/>
  <c r="AF6" i="2"/>
  <c r="Z6" i="2"/>
  <c r="T6" i="2"/>
  <c r="N6" i="2"/>
  <c r="H6" i="2"/>
  <c r="AF29" i="2"/>
  <c r="Z29" i="2"/>
  <c r="T29" i="2"/>
  <c r="N29" i="2"/>
  <c r="H29" i="2"/>
  <c r="AF3" i="2"/>
  <c r="Z3" i="2"/>
  <c r="T3" i="2"/>
  <c r="N3" i="2"/>
  <c r="H3" i="2"/>
  <c r="AF5" i="2"/>
  <c r="Z5" i="2"/>
  <c r="T5" i="2"/>
  <c r="N5" i="2"/>
  <c r="H5" i="2"/>
  <c r="H17" i="2"/>
  <c r="N17" i="2"/>
  <c r="T17" i="2"/>
  <c r="Z17" i="2"/>
  <c r="AF17" i="2"/>
  <c r="N50" i="2"/>
  <c r="T73" i="2"/>
  <c r="H8" i="2"/>
  <c r="Z42" i="2"/>
  <c r="T68" i="2"/>
  <c r="AF47" i="2"/>
  <c r="AF62" i="2"/>
  <c r="N62" i="2"/>
  <c r="Z14" i="2"/>
  <c r="AF75" i="2"/>
  <c r="N75" i="2"/>
  <c r="N28" i="2"/>
  <c r="AF4" i="2"/>
  <c r="AF7" i="2"/>
  <c r="AF8" i="2"/>
  <c r="AF9" i="2"/>
  <c r="AF10" i="2"/>
  <c r="AF11" i="2"/>
  <c r="AF12" i="2"/>
  <c r="AF13" i="2"/>
  <c r="AF14" i="2"/>
  <c r="AF15" i="2"/>
  <c r="AF16" i="2"/>
  <c r="AF18" i="2"/>
  <c r="AF20" i="2"/>
  <c r="AF21" i="2"/>
  <c r="AF22" i="2"/>
  <c r="AF23" i="2"/>
  <c r="AF24" i="2"/>
  <c r="AF25" i="2"/>
  <c r="AF26" i="2"/>
  <c r="AF27" i="2"/>
  <c r="AF28" i="2"/>
  <c r="AF30" i="2"/>
  <c r="AF31" i="2"/>
  <c r="AF33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4" i="2"/>
  <c r="AF65" i="2"/>
  <c r="AF66" i="2"/>
  <c r="AF67" i="2"/>
  <c r="AF68" i="2"/>
  <c r="AF69" i="2"/>
  <c r="AF70" i="2"/>
  <c r="AF72" i="2"/>
  <c r="AF73" i="2"/>
  <c r="AF74" i="2"/>
  <c r="AF76" i="2"/>
  <c r="AF77" i="2"/>
  <c r="AF78" i="2"/>
  <c r="AF80" i="2"/>
  <c r="AF81" i="2"/>
  <c r="Z4" i="2"/>
  <c r="Z7" i="2"/>
  <c r="Z8" i="2"/>
  <c r="Z9" i="2"/>
  <c r="Z11" i="2"/>
  <c r="Z12" i="2"/>
  <c r="Z13" i="2"/>
  <c r="Z15" i="2"/>
  <c r="Z16" i="2"/>
  <c r="Z18" i="2"/>
  <c r="Z20" i="2"/>
  <c r="Z21" i="2"/>
  <c r="Z22" i="2"/>
  <c r="Z23" i="2"/>
  <c r="Z24" i="2"/>
  <c r="Z25" i="2"/>
  <c r="Z26" i="2"/>
  <c r="Z27" i="2"/>
  <c r="Z28" i="2"/>
  <c r="Z30" i="2"/>
  <c r="Z31" i="2"/>
  <c r="Z33" i="2"/>
  <c r="Z35" i="2"/>
  <c r="Z36" i="2"/>
  <c r="Z37" i="2"/>
  <c r="Z38" i="2"/>
  <c r="Z39" i="2"/>
  <c r="Z40" i="2"/>
  <c r="Z41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4" i="2"/>
  <c r="Z65" i="2"/>
  <c r="Z66" i="2"/>
  <c r="Z67" i="2"/>
  <c r="Z68" i="2"/>
  <c r="Z69" i="2"/>
  <c r="Z70" i="2"/>
  <c r="Z72" i="2"/>
  <c r="Z73" i="2"/>
  <c r="Z74" i="2"/>
  <c r="Z75" i="2"/>
  <c r="Z76" i="2"/>
  <c r="Z77" i="2"/>
  <c r="Z78" i="2"/>
  <c r="Z80" i="2"/>
  <c r="T4" i="2"/>
  <c r="T7" i="2"/>
  <c r="T8" i="2"/>
  <c r="T9" i="2"/>
  <c r="T10" i="2"/>
  <c r="T11" i="2"/>
  <c r="T12" i="2"/>
  <c r="T14" i="2"/>
  <c r="T15" i="2"/>
  <c r="T16" i="2"/>
  <c r="T18" i="2"/>
  <c r="T20" i="2"/>
  <c r="T21" i="2"/>
  <c r="T22" i="2"/>
  <c r="T24" i="2"/>
  <c r="T25" i="2"/>
  <c r="T26" i="2"/>
  <c r="T27" i="2"/>
  <c r="T28" i="2"/>
  <c r="T30" i="2"/>
  <c r="T31" i="2"/>
  <c r="T33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4" i="2"/>
  <c r="T65" i="2"/>
  <c r="T66" i="2"/>
  <c r="T67" i="2"/>
  <c r="T69" i="2"/>
  <c r="T70" i="2"/>
  <c r="T71" i="2"/>
  <c r="T72" i="2"/>
  <c r="T74" i="2"/>
  <c r="T75" i="2"/>
  <c r="T76" i="2"/>
  <c r="T77" i="2"/>
  <c r="T78" i="2"/>
  <c r="T81" i="2"/>
  <c r="N4" i="2"/>
  <c r="N7" i="2"/>
  <c r="N8" i="2"/>
  <c r="N9" i="2"/>
  <c r="N10" i="2"/>
  <c r="N11" i="2"/>
  <c r="N12" i="2"/>
  <c r="N13" i="2"/>
  <c r="N14" i="2"/>
  <c r="N15" i="2"/>
  <c r="N16" i="2"/>
  <c r="N18" i="2"/>
  <c r="N20" i="2"/>
  <c r="N21" i="2"/>
  <c r="N22" i="2"/>
  <c r="N23" i="2"/>
  <c r="N24" i="2"/>
  <c r="N25" i="2"/>
  <c r="N26" i="2"/>
  <c r="N27" i="2"/>
  <c r="N30" i="2"/>
  <c r="N31" i="2"/>
  <c r="N33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1" i="2"/>
  <c r="N52" i="2"/>
  <c r="N53" i="2"/>
  <c r="N54" i="2"/>
  <c r="N55" i="2"/>
  <c r="N56" i="2"/>
  <c r="N57" i="2"/>
  <c r="N58" i="2"/>
  <c r="N60" i="2"/>
  <c r="N61" i="2"/>
  <c r="N64" i="2"/>
  <c r="N65" i="2"/>
  <c r="N66" i="2"/>
  <c r="N67" i="2"/>
  <c r="N68" i="2"/>
  <c r="N69" i="2"/>
  <c r="N70" i="2"/>
  <c r="N71" i="2"/>
  <c r="N72" i="2"/>
  <c r="N73" i="2"/>
  <c r="N74" i="2"/>
  <c r="N76" i="2"/>
  <c r="N77" i="2"/>
  <c r="N78" i="2"/>
  <c r="N81" i="2"/>
  <c r="H4" i="2"/>
  <c r="H7" i="2"/>
  <c r="H9" i="2"/>
  <c r="H10" i="2"/>
  <c r="H11" i="2"/>
  <c r="H12" i="2"/>
  <c r="H13" i="2"/>
  <c r="H14" i="2"/>
  <c r="H15" i="2"/>
  <c r="H16" i="2"/>
  <c r="H18" i="2"/>
  <c r="H20" i="2"/>
  <c r="H21" i="2"/>
  <c r="H22" i="2"/>
  <c r="H23" i="2"/>
  <c r="H24" i="2"/>
  <c r="H25" i="2"/>
  <c r="H26" i="2"/>
  <c r="H27" i="2"/>
  <c r="H28" i="2"/>
  <c r="H30" i="2"/>
  <c r="H31" i="2"/>
  <c r="H33" i="2"/>
  <c r="H36" i="2"/>
  <c r="H37" i="2"/>
  <c r="H38" i="2"/>
  <c r="H39" i="2"/>
  <c r="H40" i="2"/>
  <c r="H41" i="2"/>
  <c r="H42" i="2"/>
  <c r="H43" i="2"/>
  <c r="H44" i="2"/>
  <c r="H45" i="2"/>
  <c r="H46" i="2"/>
  <c r="H47" i="2"/>
  <c r="H49" i="2"/>
  <c r="H50" i="2"/>
  <c r="H51" i="2"/>
  <c r="H52" i="2"/>
  <c r="H53" i="2"/>
  <c r="H54" i="2"/>
  <c r="H55" i="2"/>
  <c r="H56" i="2"/>
  <c r="H57" i="2"/>
  <c r="H58" i="2"/>
  <c r="H59" i="2"/>
  <c r="AG59" i="2" s="1"/>
  <c r="H60" i="2"/>
  <c r="H61" i="2"/>
  <c r="H62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81" i="2"/>
  <c r="AA82" i="2"/>
  <c r="O82" i="2"/>
  <c r="P82" i="2"/>
  <c r="Q82" i="2"/>
  <c r="R82" i="2"/>
  <c r="S82" i="2"/>
  <c r="U82" i="2"/>
  <c r="V82" i="2"/>
  <c r="W82" i="2"/>
  <c r="X82" i="2"/>
  <c r="Y82" i="2"/>
  <c r="AB82" i="2"/>
  <c r="AC82" i="2"/>
  <c r="AD82" i="2"/>
  <c r="AE82" i="2"/>
  <c r="I82" i="2"/>
  <c r="J82" i="2"/>
  <c r="K82" i="2"/>
  <c r="L82" i="2"/>
  <c r="M82" i="2"/>
  <c r="D82" i="2"/>
  <c r="E82" i="2"/>
  <c r="F82" i="2"/>
  <c r="G82" i="2"/>
  <c r="C82" i="2"/>
  <c r="AG60" i="2" l="1"/>
  <c r="AG6" i="2"/>
  <c r="AG63" i="2"/>
  <c r="AG79" i="2"/>
  <c r="AG17" i="2"/>
  <c r="AG62" i="2"/>
  <c r="AG9" i="2"/>
  <c r="AG26" i="2"/>
  <c r="AG68" i="2"/>
  <c r="AG73" i="2"/>
  <c r="AG36" i="2"/>
  <c r="AG35" i="2"/>
  <c r="AG76" i="2"/>
  <c r="AG51" i="2"/>
  <c r="AG69" i="2"/>
  <c r="AG24" i="2"/>
  <c r="AG15" i="2"/>
  <c r="AG61" i="2"/>
  <c r="AG20" i="2"/>
  <c r="AG46" i="2"/>
  <c r="AG12" i="2"/>
  <c r="AG39" i="2"/>
  <c r="AG29" i="2"/>
  <c r="AG47" i="2"/>
  <c r="AG13" i="2"/>
  <c r="AG18" i="2"/>
  <c r="AG38" i="2"/>
  <c r="AG23" i="2"/>
  <c r="AG49" i="2"/>
  <c r="AG22" i="2"/>
  <c r="AG8" i="2"/>
  <c r="AG64" i="2"/>
  <c r="AG30" i="2"/>
  <c r="AG77" i="2"/>
  <c r="AG21" i="2"/>
  <c r="AG37" i="2"/>
  <c r="AG4" i="2"/>
  <c r="AG10" i="2"/>
  <c r="Z82" i="2"/>
  <c r="T82" i="2"/>
  <c r="AG74" i="2"/>
  <c r="AG31" i="2"/>
  <c r="AG50" i="2"/>
  <c r="AG11" i="2"/>
  <c r="AG45" i="2"/>
  <c r="AG33" i="2"/>
  <c r="AG42" i="2"/>
  <c r="AG41" i="2"/>
  <c r="AG81" i="2"/>
  <c r="AG67" i="2"/>
  <c r="AG58" i="2"/>
  <c r="AG44" i="2"/>
  <c r="H82" i="2"/>
  <c r="AG66" i="2"/>
  <c r="AG78" i="2"/>
  <c r="AG55" i="2"/>
  <c r="AG27" i="2"/>
  <c r="AG16" i="2"/>
  <c r="AG7" i="2"/>
  <c r="AG53" i="2"/>
  <c r="AG25" i="2"/>
  <c r="AG14" i="2"/>
  <c r="AG48" i="2"/>
  <c r="AG57" i="2"/>
  <c r="AG54" i="2"/>
  <c r="AG43" i="2"/>
  <c r="AG72" i="2"/>
  <c r="AG52" i="2"/>
  <c r="AG3" i="2"/>
  <c r="AG71" i="2"/>
  <c r="AG70" i="2"/>
  <c r="AG56" i="2"/>
  <c r="N82" i="2"/>
  <c r="AG65" i="2"/>
  <c r="AG75" i="2"/>
  <c r="AG5" i="2"/>
  <c r="AG40" i="2"/>
  <c r="AF82" i="2"/>
  <c r="AG28" i="2"/>
  <c r="AG8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jz08</author>
    <author>cs43</author>
    <author>tc51</author>
  </authors>
  <commentList>
    <comment ref="B3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jz08:</t>
        </r>
        <r>
          <rPr>
            <sz val="8"/>
            <color indexed="81"/>
            <rFont val="Tahoma"/>
            <family val="2"/>
          </rPr>
          <t xml:space="preserve">
(2010 resi CIV)</t>
        </r>
      </text>
    </comment>
    <comment ref="B3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jz08:</t>
        </r>
        <r>
          <rPr>
            <sz val="8"/>
            <color indexed="81"/>
            <rFont val="Tahoma"/>
            <family val="2"/>
          </rPr>
          <t xml:space="preserve">
2012 Industrial change</t>
        </r>
      </text>
    </comment>
    <comment ref="B46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jz08:</t>
        </r>
        <r>
          <rPr>
            <sz val="8"/>
            <color indexed="81"/>
            <rFont val="Tahoma"/>
            <family val="2"/>
          </rPr>
          <t xml:space="preserve">
check with form 2, Melboune count Cultural and Recreational lands in total ; commercial NAV changed from 3010364158 to 3014952508, SV:13033865943 to 13222068943  ; CIV 42490562413 to 42720813413; Resi SV change from 9873354000 to 9875308000</t>
        </r>
      </text>
    </comment>
    <comment ref="N48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cs43:</t>
        </r>
        <r>
          <rPr>
            <sz val="8"/>
            <color indexed="81"/>
            <rFont val="Tahoma"/>
            <family val="2"/>
          </rPr>
          <t xml:space="preserve">
Form 2 shows total of 2,882</t>
        </r>
      </text>
    </comment>
    <comment ref="B5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jz08:</t>
        </r>
        <r>
          <rPr>
            <sz val="8"/>
            <color indexed="81"/>
            <rFont val="Tahoma"/>
            <family val="2"/>
          </rPr>
          <t xml:space="preserve">
add Non rateables</t>
        </r>
      </text>
    </comment>
    <comment ref="B53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jz08:</t>
        </r>
        <r>
          <rPr>
            <sz val="8"/>
            <color indexed="81"/>
            <rFont val="Tahoma"/>
            <family val="2"/>
          </rPr>
          <t xml:space="preserve">
Non rateable submit as separate file, not included in form 2</t>
        </r>
      </text>
    </comment>
    <comment ref="B59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jz08:</t>
        </r>
        <r>
          <rPr>
            <sz val="8"/>
            <color indexed="81"/>
            <rFont val="Tahoma"/>
            <family val="2"/>
          </rPr>
          <t xml:space="preserve">
Toal number assessments with buildings does not match with form2</t>
        </r>
      </text>
    </comment>
    <comment ref="N60" authorId="2" shapeId="0" xr:uid="{00000000-0006-0000-0000-000008000000}">
      <text>
        <r>
          <rPr>
            <b/>
            <sz val="8"/>
            <color indexed="81"/>
            <rFont val="Tahoma"/>
            <family val="2"/>
          </rPr>
          <t>tc51:</t>
        </r>
        <r>
          <rPr>
            <sz val="8"/>
            <color indexed="81"/>
            <rFont val="Tahoma"/>
            <family val="2"/>
          </rPr>
          <t xml:space="preserve">
form 2 states '2431'</t>
        </r>
      </text>
    </comment>
    <comment ref="O60" authorId="2" shapeId="0" xr:uid="{00000000-0006-0000-0000-000009000000}">
      <text>
        <r>
          <rPr>
            <b/>
            <sz val="8"/>
            <color indexed="81"/>
            <rFont val="Tahoma"/>
            <family val="2"/>
          </rPr>
          <t>tc51:</t>
        </r>
        <r>
          <rPr>
            <sz val="8"/>
            <color indexed="81"/>
            <rFont val="Tahoma"/>
            <family val="2"/>
          </rPr>
          <t xml:space="preserve">
Form 2 states '$37,8245,910'</t>
        </r>
      </text>
    </comment>
  </commentList>
</comments>
</file>

<file path=xl/sharedStrings.xml><?xml version="1.0" encoding="utf-8"?>
<sst xmlns="http://schemas.openxmlformats.org/spreadsheetml/2006/main" count="118" uniqueCount="93">
  <si>
    <t>Municipality</t>
  </si>
  <si>
    <t>Hobsons Bay</t>
  </si>
  <si>
    <t>Horsham</t>
  </si>
  <si>
    <t>Hume</t>
  </si>
  <si>
    <t>Indigo</t>
  </si>
  <si>
    <t>Kingston</t>
  </si>
  <si>
    <t>Knox</t>
  </si>
  <si>
    <t>Loddon</t>
  </si>
  <si>
    <t>Macedon Ranges</t>
  </si>
  <si>
    <t>Manningham</t>
  </si>
  <si>
    <t>Mansfield</t>
  </si>
  <si>
    <t>Maribyrnong</t>
  </si>
  <si>
    <t>Maroondah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</si>
  <si>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</si>
  <si>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</si>
  <si>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</si>
  <si>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</si>
  <si>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</si>
  <si>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</si>
  <si>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</si>
  <si>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</si>
  <si>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</si>
  <si>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</si>
  <si>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</si>
  <si>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</si>
  <si>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</si>
  <si>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</si>
  <si>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</si>
  <si>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</si>
  <si>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Residential</t>
  </si>
  <si>
    <t>Commercial</t>
  </si>
  <si>
    <t>Industrial</t>
  </si>
  <si>
    <t>Rural</t>
  </si>
  <si>
    <t>Total</t>
  </si>
  <si>
    <t>LaTrobe</t>
  </si>
  <si>
    <t xml:space="preserve"> 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</si>
  <si>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</si>
  <si>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</si>
  <si>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</si>
  <si>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</si>
  <si>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</si>
  <si>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</si>
  <si>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</si>
  <si>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</si>
  <si>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</si>
  <si>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</si>
  <si>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</si>
  <si>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</si>
  <si>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</si>
  <si>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</si>
  <si>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</si>
  <si>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</si>
  <si>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</si>
  <si>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</si>
  <si>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</si>
  <si>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</si>
  <si>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</si>
  <si>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</si>
  <si>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</si>
  <si>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</si>
  <si>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</si>
  <si>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</si>
  <si>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Shepparton</t>
  </si>
  <si>
    <t>Hepburn</t>
  </si>
  <si>
    <t>Hindmarsh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</si>
  <si>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</si>
  <si>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</si>
  <si>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</si>
  <si>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</si>
  <si>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</si>
  <si>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</si>
  <si>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</si>
  <si>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</si>
  <si>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</si>
  <si>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</si>
  <si>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</si>
  <si>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</si>
  <si>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</si>
  <si>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</si>
  <si>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</si>
  <si>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</si>
  <si>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</si>
  <si>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</si>
  <si>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</si>
  <si>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Melbourne* (does not include cultural)</t>
  </si>
  <si>
    <t>Total Assessments 2014</t>
  </si>
  <si>
    <t>2014 - Number of assessments with buildings</t>
  </si>
  <si>
    <t>2014 - Number of assessments without buildings</t>
  </si>
  <si>
    <t>2014 NAV</t>
  </si>
  <si>
    <t>2014 CIV</t>
  </si>
  <si>
    <t>2014 SV</t>
  </si>
  <si>
    <t>Non Rateable Leviable</t>
  </si>
  <si>
    <r>
      <t>Greater Geelong</t>
    </r>
    <r>
      <rPr>
        <sz val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</si>
</sst>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3" formatCode="_-* #,##0.00_-;\-* #,##0.00_-;_-* &quot;-&quot;??_-;_-@_-"/>
    <numFmt numFmtId="164" formatCode="&quot;$&quot;#,##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/>
    <xf numFmtId="0" fontId="5" fillId="0" borderId="1" xfId="0" applyFont="1" applyBorder="1"/>
    <xf numFmtId="164" fontId="5" fillId="0" borderId="1" xfId="0" applyNumberFormat="1" applyFont="1" applyBorder="1"/>
    <xf numFmtId="3" fontId="5" fillId="0" borderId="0" xfId="0" applyNumberFormat="1" applyFont="1"/>
    <xf numFmtId="164" fontId="5" fillId="0" borderId="0" xfId="0" applyNumberFormat="1" applyFont="1"/>
    <xf numFmtId="3" fontId="5" fillId="0" borderId="0" xfId="1" applyNumberFormat="1" applyFont="1" applyAlignment="1">
      <alignment horizontal="center"/>
    </xf>
    <xf numFmtId="3" fontId="5" fillId="0" borderId="1" xfId="1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Fill="1"/>
    <xf numFmtId="0" fontId="8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0" xfId="0" applyFont="1" applyFill="1"/>
    <xf numFmtId="0" fontId="8" fillId="0" borderId="0" xfId="0" applyFont="1"/>
    <xf numFmtId="0" fontId="8" fillId="0" borderId="3" xfId="0" applyFont="1" applyBorder="1"/>
    <xf numFmtId="3" fontId="8" fillId="2" borderId="4" xfId="1" applyNumberFormat="1" applyFont="1" applyFill="1" applyBorder="1" applyAlignment="1">
      <alignment horizontal="center" vertical="center" wrapText="1"/>
    </xf>
    <xf numFmtId="3" fontId="8" fillId="2" borderId="5" xfId="1" applyNumberFormat="1" applyFont="1" applyFill="1" applyBorder="1" applyAlignment="1">
      <alignment horizontal="center" vertical="center" wrapText="1"/>
    </xf>
    <xf numFmtId="3" fontId="8" fillId="2" borderId="6" xfId="1" applyNumberFormat="1" applyFont="1" applyFill="1" applyBorder="1" applyAlignment="1">
      <alignment horizontal="center" vertical="center" wrapText="1"/>
    </xf>
    <xf numFmtId="0" fontId="8" fillId="3" borderId="0" xfId="0" applyFont="1" applyFill="1" applyBorder="1"/>
    <xf numFmtId="164" fontId="4" fillId="3" borderId="0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8" fillId="4" borderId="4" xfId="0" applyNumberFormat="1" applyFont="1" applyFill="1" applyBorder="1" applyAlignment="1">
      <alignment horizontal="center" vertical="center" wrapText="1"/>
    </xf>
    <xf numFmtId="164" fontId="8" fillId="4" borderId="5" xfId="0" applyNumberFormat="1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wrapText="1"/>
    </xf>
    <xf numFmtId="164" fontId="8" fillId="5" borderId="4" xfId="0" applyNumberFormat="1" applyFont="1" applyFill="1" applyBorder="1" applyAlignment="1">
      <alignment horizontal="center" vertical="center" wrapText="1"/>
    </xf>
    <xf numFmtId="164" fontId="8" fillId="5" borderId="5" xfId="0" applyNumberFormat="1" applyFont="1" applyFill="1" applyBorder="1" applyAlignment="1">
      <alignment horizontal="center" vertical="center" wrapText="1"/>
    </xf>
    <xf numFmtId="164" fontId="8" fillId="5" borderId="6" xfId="0" applyNumberFormat="1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right"/>
    </xf>
    <xf numFmtId="164" fontId="8" fillId="7" borderId="4" xfId="0" applyNumberFormat="1" applyFont="1" applyFill="1" applyBorder="1" applyAlignment="1">
      <alignment horizontal="center" vertical="center" wrapText="1"/>
    </xf>
    <xf numFmtId="164" fontId="8" fillId="7" borderId="5" xfId="0" applyNumberFormat="1" applyFont="1" applyFill="1" applyBorder="1" applyAlignment="1">
      <alignment horizontal="center" vertical="center" wrapText="1"/>
    </xf>
    <xf numFmtId="164" fontId="8" fillId="7" borderId="6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right"/>
    </xf>
    <xf numFmtId="0" fontId="5" fillId="6" borderId="0" xfId="0" applyFont="1" applyFill="1" applyBorder="1"/>
    <xf numFmtId="0" fontId="5" fillId="0" borderId="8" xfId="0" applyFont="1" applyFill="1" applyBorder="1"/>
    <xf numFmtId="3" fontId="5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0" fontId="5" fillId="0" borderId="0" xfId="0" applyFont="1" applyFill="1" applyBorder="1"/>
    <xf numFmtId="3" fontId="5" fillId="0" borderId="0" xfId="1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right"/>
    </xf>
    <xf numFmtId="164" fontId="10" fillId="3" borderId="0" xfId="0" applyNumberFormat="1" applyFont="1" applyFill="1" applyBorder="1" applyAlignment="1">
      <alignment horizontal="right" wrapText="1"/>
    </xf>
    <xf numFmtId="164" fontId="4" fillId="3" borderId="0" xfId="0" applyNumberFormat="1" applyFont="1" applyFill="1" applyBorder="1" applyAlignment="1">
      <alignment horizontal="right" wrapText="1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vertical="top" wrapText="1"/>
    </xf>
    <xf numFmtId="164" fontId="4" fillId="0" borderId="8" xfId="0" applyNumberFormat="1" applyFont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10" fillId="3" borderId="7" xfId="0" applyNumberFormat="1" applyFont="1" applyFill="1" applyBorder="1" applyAlignment="1">
      <alignment horizontal="right" wrapText="1"/>
    </xf>
    <xf numFmtId="164" fontId="4" fillId="3" borderId="7" xfId="0" applyNumberFormat="1" applyFont="1" applyFill="1" applyBorder="1" applyAlignment="1">
      <alignment horizontal="right" wrapText="1"/>
    </xf>
    <xf numFmtId="164" fontId="4" fillId="0" borderId="7" xfId="0" applyNumberFormat="1" applyFont="1" applyBorder="1" applyAlignment="1">
      <alignment horizontal="right" wrapText="1"/>
    </xf>
    <xf numFmtId="164" fontId="4" fillId="0" borderId="7" xfId="0" applyNumberFormat="1" applyFont="1" applyBorder="1" applyAlignment="1">
      <alignment horizontal="right" vertical="top" wrapText="1"/>
    </xf>
    <xf numFmtId="164" fontId="4" fillId="0" borderId="10" xfId="0" applyNumberFormat="1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3" fontId="4" fillId="6" borderId="11" xfId="0" applyNumberFormat="1" applyFont="1" applyFill="1" applyBorder="1" applyAlignment="1">
      <alignment horizontal="center"/>
    </xf>
    <xf numFmtId="0" fontId="4" fillId="0" borderId="0" xfId="0" applyFont="1" applyFill="1"/>
    <xf numFmtId="164" fontId="9" fillId="0" borderId="0" xfId="0" applyNumberFormat="1" applyFont="1" applyFill="1" applyBorder="1"/>
    <xf numFmtId="164" fontId="9" fillId="0" borderId="7" xfId="0" applyNumberFormat="1" applyFont="1" applyFill="1" applyBorder="1"/>
    <xf numFmtId="3" fontId="4" fillId="0" borderId="0" xfId="0" applyNumberFormat="1" applyFont="1"/>
    <xf numFmtId="3" fontId="4" fillId="0" borderId="0" xfId="0" applyNumberFormat="1" applyFont="1" applyBorder="1" applyAlignment="1">
      <alignment horizontal="right" wrapText="1"/>
    </xf>
    <xf numFmtId="164" fontId="10" fillId="0" borderId="0" xfId="0" applyNumberFormat="1" applyFont="1" applyBorder="1" applyAlignment="1">
      <alignment horizontal="right" wrapText="1"/>
    </xf>
    <xf numFmtId="164" fontId="4" fillId="3" borderId="0" xfId="0" applyNumberFormat="1" applyFont="1" applyFill="1" applyBorder="1" applyAlignment="1">
      <alignment horizontal="right" vertical="top" wrapText="1"/>
    </xf>
    <xf numFmtId="164" fontId="4" fillId="3" borderId="7" xfId="0" applyNumberFormat="1" applyFont="1" applyFill="1" applyBorder="1" applyAlignment="1">
      <alignment horizontal="right" vertical="top" wrapText="1"/>
    </xf>
    <xf numFmtId="3" fontId="4" fillId="3" borderId="0" xfId="0" applyNumberFormat="1" applyFont="1" applyFill="1" applyBorder="1" applyAlignment="1">
      <alignment horizontal="right"/>
    </xf>
    <xf numFmtId="164" fontId="9" fillId="0" borderId="0" xfId="0" applyNumberFormat="1" applyFont="1" applyBorder="1" applyAlignment="1">
      <alignment horizontal="right" wrapText="1"/>
    </xf>
    <xf numFmtId="164" fontId="9" fillId="0" borderId="7" xfId="0" applyNumberFormat="1" applyFont="1" applyBorder="1" applyAlignment="1">
      <alignment horizontal="right" wrapText="1"/>
    </xf>
    <xf numFmtId="164" fontId="9" fillId="3" borderId="0" xfId="0" applyNumberFormat="1" applyFont="1" applyFill="1" applyBorder="1" applyAlignment="1">
      <alignment horizontal="right" wrapText="1"/>
    </xf>
    <xf numFmtId="164" fontId="9" fillId="3" borderId="7" xfId="0" applyNumberFormat="1" applyFont="1" applyFill="1" applyBorder="1" applyAlignment="1">
      <alignment horizontal="right" wrapText="1"/>
    </xf>
    <xf numFmtId="164" fontId="4" fillId="0" borderId="7" xfId="0" applyNumberFormat="1" applyFont="1" applyBorder="1"/>
    <xf numFmtId="164" fontId="4" fillId="0" borderId="0" xfId="0" applyNumberFormat="1" applyFont="1" applyBorder="1"/>
    <xf numFmtId="164" fontId="10" fillId="0" borderId="7" xfId="0" applyNumberFormat="1" applyFont="1" applyBorder="1" applyAlignment="1">
      <alignment horizontal="right" wrapText="1"/>
    </xf>
    <xf numFmtId="164" fontId="4" fillId="0" borderId="7" xfId="0" applyNumberFormat="1" applyFont="1" applyFill="1" applyBorder="1" applyAlignment="1">
      <alignment horizontal="right"/>
    </xf>
    <xf numFmtId="0" fontId="5" fillId="0" borderId="1" xfId="0" applyFont="1" applyBorder="1" applyAlignment="1">
      <alignment wrapText="1"/>
    </xf>
    <xf numFmtId="3" fontId="4" fillId="3" borderId="0" xfId="0" applyNumberFormat="1" applyFont="1" applyFill="1" applyBorder="1" applyAlignment="1">
      <alignment horizontal="right" vertical="top" wrapText="1"/>
    </xf>
    <xf numFmtId="0" fontId="8" fillId="0" borderId="0" xfId="0" applyFont="1" applyBorder="1"/>
    <xf numFmtId="164" fontId="4" fillId="3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/>
    </xf>
    <xf numFmtId="164" fontId="10" fillId="3" borderId="1" xfId="0" applyNumberFormat="1" applyFont="1" applyFill="1" applyBorder="1" applyAlignment="1">
      <alignment horizontal="right" wrapText="1"/>
    </xf>
    <xf numFmtId="164" fontId="9" fillId="0" borderId="1" xfId="0" applyNumberFormat="1" applyFont="1" applyBorder="1" applyAlignment="1">
      <alignment horizontal="right" wrapText="1"/>
    </xf>
    <xf numFmtId="164" fontId="9" fillId="3" borderId="1" xfId="0" applyNumberFormat="1" applyFont="1" applyFill="1" applyBorder="1" applyAlignment="1">
      <alignment horizontal="right" wrapText="1"/>
    </xf>
    <xf numFmtId="164" fontId="4" fillId="3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Border="1" applyAlignment="1">
      <alignment horizontal="right" wrapText="1"/>
    </xf>
    <xf numFmtId="164" fontId="9" fillId="0" borderId="1" xfId="0" applyNumberFormat="1" applyFont="1" applyFill="1" applyBorder="1" applyAlignment="1">
      <alignment horizontal="right"/>
    </xf>
    <xf numFmtId="3" fontId="4" fillId="0" borderId="7" xfId="0" applyNumberFormat="1" applyFont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right"/>
    </xf>
    <xf numFmtId="164" fontId="4" fillId="0" borderId="1" xfId="0" applyNumberFormat="1" applyFont="1" applyBorder="1" applyAlignment="1">
      <alignment horizontal="right" vertical="top" wrapText="1"/>
    </xf>
    <xf numFmtId="164" fontId="9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right"/>
    </xf>
    <xf numFmtId="3" fontId="4" fillId="3" borderId="7" xfId="0" applyNumberFormat="1" applyFont="1" applyFill="1" applyBorder="1" applyAlignment="1">
      <alignment horizontal="right" vertical="top" wrapText="1"/>
    </xf>
    <xf numFmtId="3" fontId="4" fillId="0" borderId="7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3" borderId="7" xfId="0" applyNumberFormat="1" applyFont="1" applyFill="1" applyBorder="1" applyAlignment="1">
      <alignment horizontal="right"/>
    </xf>
    <xf numFmtId="3" fontId="10" fillId="3" borderId="7" xfId="0" applyNumberFormat="1" applyFont="1" applyFill="1" applyBorder="1" applyAlignment="1">
      <alignment horizontal="right" wrapText="1"/>
    </xf>
    <xf numFmtId="3" fontId="10" fillId="3" borderId="0" xfId="0" applyNumberFormat="1" applyFont="1" applyFill="1" applyBorder="1" applyAlignment="1">
      <alignment horizontal="right" wrapText="1"/>
    </xf>
    <xf numFmtId="3" fontId="9" fillId="0" borderId="7" xfId="0" applyNumberFormat="1" applyFont="1" applyBorder="1" applyAlignment="1">
      <alignment horizontal="right" wrapText="1"/>
    </xf>
    <xf numFmtId="3" fontId="9" fillId="0" borderId="0" xfId="0" applyNumberFormat="1" applyFont="1" applyBorder="1" applyAlignment="1">
      <alignment horizontal="right" wrapText="1"/>
    </xf>
    <xf numFmtId="3" fontId="9" fillId="3" borderId="7" xfId="0" applyNumberFormat="1" applyFont="1" applyFill="1" applyBorder="1" applyAlignment="1">
      <alignment horizontal="right" wrapText="1"/>
    </xf>
    <xf numFmtId="3" fontId="9" fillId="3" borderId="0" xfId="0" applyNumberFormat="1" applyFont="1" applyFill="1" applyBorder="1" applyAlignment="1">
      <alignment horizontal="right" wrapText="1"/>
    </xf>
    <xf numFmtId="3" fontId="4" fillId="0" borderId="7" xfId="0" applyNumberFormat="1" applyFont="1" applyBorder="1"/>
    <xf numFmtId="3" fontId="4" fillId="0" borderId="0" xfId="0" applyNumberFormat="1" applyFont="1" applyBorder="1"/>
    <xf numFmtId="3" fontId="4" fillId="3" borderId="7" xfId="0" applyNumberFormat="1" applyFont="1" applyFill="1" applyBorder="1" applyAlignment="1">
      <alignment horizontal="right" wrapText="1"/>
    </xf>
    <xf numFmtId="3" fontId="4" fillId="3" borderId="0" xfId="0" applyNumberFormat="1" applyFont="1" applyFill="1" applyBorder="1" applyAlignment="1">
      <alignment horizontal="right" wrapText="1"/>
    </xf>
    <xf numFmtId="3" fontId="10" fillId="0" borderId="7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 wrapText="1"/>
    </xf>
    <xf numFmtId="3" fontId="9" fillId="0" borderId="7" xfId="0" applyNumberFormat="1" applyFont="1" applyFill="1" applyBorder="1"/>
    <xf numFmtId="3" fontId="9" fillId="0" borderId="0" xfId="0" applyNumberFormat="1" applyFont="1" applyFill="1" applyBorder="1"/>
    <xf numFmtId="3" fontId="4" fillId="0" borderId="7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3" fontId="9" fillId="0" borderId="7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horizontal="right" wrapText="1"/>
    </xf>
    <xf numFmtId="3" fontId="2" fillId="0" borderId="7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3" fontId="4" fillId="3" borderId="1" xfId="0" applyNumberFormat="1" applyFont="1" applyFill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/>
    </xf>
    <xf numFmtId="3" fontId="10" fillId="3" borderId="1" xfId="0" applyNumberFormat="1" applyFont="1" applyFill="1" applyBorder="1" applyAlignment="1">
      <alignment horizontal="right" wrapText="1"/>
    </xf>
    <xf numFmtId="3" fontId="9" fillId="0" borderId="1" xfId="0" applyNumberFormat="1" applyFont="1" applyBorder="1" applyAlignment="1">
      <alignment horizontal="right" wrapText="1"/>
    </xf>
    <xf numFmtId="3" fontId="9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3" fontId="10" fillId="0" borderId="1" xfId="0" applyNumberFormat="1" applyFont="1" applyBorder="1" applyAlignment="1">
      <alignment horizontal="right" wrapText="1"/>
    </xf>
    <xf numFmtId="3" fontId="9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 vertical="top" wrapText="1"/>
    </xf>
    <xf numFmtId="3" fontId="9" fillId="0" borderId="1" xfId="0" applyNumberFormat="1" applyFont="1" applyFill="1" applyBorder="1" applyAlignment="1">
      <alignment horizontal="right" wrapText="1"/>
    </xf>
    <xf numFmtId="3" fontId="2" fillId="0" borderId="1" xfId="0" applyNumberFormat="1" applyFont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/>
    </xf>
    <xf numFmtId="3" fontId="4" fillId="0" borderId="13" xfId="0" applyNumberFormat="1" applyFont="1" applyBorder="1" applyAlignment="1">
      <alignment horizontal="right"/>
    </xf>
    <xf numFmtId="3" fontId="5" fillId="0" borderId="10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164" fontId="9" fillId="0" borderId="7" xfId="0" applyNumberFormat="1" applyFont="1" applyFill="1" applyBorder="1" applyAlignment="1">
      <alignment horizontal="right" wrapText="1"/>
    </xf>
    <xf numFmtId="164" fontId="9" fillId="0" borderId="0" xfId="0" applyNumberFormat="1" applyFont="1" applyFill="1" applyBorder="1" applyAlignment="1">
      <alignment horizontal="right" wrapText="1"/>
    </xf>
    <xf numFmtId="164" fontId="4" fillId="6" borderId="1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/>
    <xf numFmtId="3" fontId="3" fillId="0" borderId="0" xfId="0" applyNumberFormat="1" applyFont="1" applyAlignment="1">
      <alignment horizontal="center"/>
    </xf>
    <xf numFmtId="3" fontId="5" fillId="0" borderId="0" xfId="0" applyNumberFormat="1" applyFont="1" applyAlignment="1">
      <alignment wrapText="1"/>
    </xf>
    <xf numFmtId="6" fontId="5" fillId="0" borderId="0" xfId="0" applyNumberFormat="1" applyFont="1" applyFill="1" applyBorder="1"/>
    <xf numFmtId="3" fontId="2" fillId="0" borderId="0" xfId="0" applyNumberFormat="1" applyFont="1" applyFill="1"/>
    <xf numFmtId="3" fontId="2" fillId="0" borderId="7" xfId="0" applyNumberFormat="1" applyFont="1" applyBorder="1" applyAlignment="1">
      <alignment wrapText="1"/>
    </xf>
    <xf numFmtId="3" fontId="2" fillId="0" borderId="0" xfId="0" applyNumberFormat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164" fontId="2" fillId="0" borderId="7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3" fontId="2" fillId="0" borderId="9" xfId="0" applyNumberFormat="1" applyFont="1" applyBorder="1" applyAlignment="1">
      <alignment wrapText="1"/>
    </xf>
    <xf numFmtId="3" fontId="2" fillId="0" borderId="8" xfId="0" applyNumberFormat="1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0" fontId="8" fillId="3" borderId="0" xfId="0" applyFont="1" applyFill="1" applyBorder="1" applyAlignment="1">
      <alignment wrapText="1"/>
    </xf>
    <xf numFmtId="3" fontId="2" fillId="3" borderId="7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164" fontId="2" fillId="3" borderId="7" xfId="0" applyNumberFormat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3" fontId="2" fillId="3" borderId="7" xfId="0" applyNumberFormat="1" applyFont="1" applyFill="1" applyBorder="1" applyAlignment="1"/>
    <xf numFmtId="3" fontId="2" fillId="3" borderId="0" xfId="0" applyNumberFormat="1" applyFont="1" applyFill="1" applyBorder="1" applyAlignment="1"/>
    <xf numFmtId="3" fontId="2" fillId="3" borderId="1" xfId="0" applyNumberFormat="1" applyFont="1" applyFill="1" applyBorder="1" applyAlignment="1"/>
    <xf numFmtId="164" fontId="2" fillId="3" borderId="7" xfId="0" applyNumberFormat="1" applyFont="1" applyFill="1" applyBorder="1" applyAlignment="1"/>
    <xf numFmtId="164" fontId="2" fillId="3" borderId="0" xfId="0" applyNumberFormat="1" applyFont="1" applyFill="1" applyBorder="1" applyAlignment="1"/>
    <xf numFmtId="164" fontId="2" fillId="3" borderId="1" xfId="0" applyNumberFormat="1" applyFont="1" applyFill="1" applyBorder="1" applyAlignment="1"/>
    <xf numFmtId="3" fontId="2" fillId="0" borderId="7" xfId="0" applyNumberFormat="1" applyFont="1" applyBorder="1" applyAlignment="1"/>
    <xf numFmtId="3" fontId="2" fillId="0" borderId="0" xfId="0" applyNumberFormat="1" applyFont="1" applyBorder="1" applyAlignment="1"/>
    <xf numFmtId="3" fontId="2" fillId="0" borderId="1" xfId="0" applyNumberFormat="1" applyFont="1" applyBorder="1" applyAlignment="1"/>
    <xf numFmtId="164" fontId="2" fillId="0" borderId="7" xfId="0" applyNumberFormat="1" applyFont="1" applyBorder="1" applyAlignment="1"/>
    <xf numFmtId="164" fontId="2" fillId="0" borderId="0" xfId="0" applyNumberFormat="1" applyFont="1" applyBorder="1" applyAlignment="1"/>
    <xf numFmtId="164" fontId="2" fillId="0" borderId="1" xfId="0" applyNumberFormat="1" applyFont="1" applyBorder="1" applyAlignment="1"/>
    <xf numFmtId="0" fontId="0" fillId="0" borderId="0" xfId="0" applyAlignment="1">
      <alignment horizontal="center" vertical="center"/>
    </xf>
    <xf numFmtId="0" fontId="12" fillId="0" borderId="0" xfId="0" applyFont="1"/>
    <xf numFmtId="3" fontId="12" fillId="0" borderId="0" xfId="0" applyNumberFormat="1" applyFont="1"/>
    <xf numFmtId="6" fontId="12" fillId="0" borderId="0" xfId="0" applyNumberFormat="1" applyFont="1"/>
    <xf numFmtId="3" fontId="2" fillId="0" borderId="7" xfId="0" applyNumberFormat="1" applyFont="1" applyBorder="1" applyAlignment="1">
      <alignment horizontal="right"/>
    </xf>
    <xf numFmtId="3" fontId="3" fillId="2" borderId="14" xfId="0" applyNumberFormat="1" applyFont="1" applyFill="1" applyBorder="1" applyAlignment="1">
      <alignment horizontal="center"/>
    </xf>
    <xf numFmtId="3" fontId="3" fillId="2" borderId="15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3" fontId="3" fillId="6" borderId="14" xfId="0" applyNumberFormat="1" applyFont="1" applyFill="1" applyBorder="1" applyAlignment="1">
      <alignment horizontal="center"/>
    </xf>
    <xf numFmtId="3" fontId="3" fillId="6" borderId="15" xfId="0" applyNumberFormat="1" applyFont="1" applyFill="1" applyBorder="1" applyAlignment="1">
      <alignment horizontal="center"/>
    </xf>
    <xf numFmtId="3" fontId="3" fillId="6" borderId="16" xfId="0" applyNumberFormat="1" applyFont="1" applyFill="1" applyBorder="1" applyAlignment="1">
      <alignment horizontal="center"/>
    </xf>
    <xf numFmtId="164" fontId="3" fillId="4" borderId="14" xfId="0" applyNumberFormat="1" applyFont="1" applyFill="1" applyBorder="1" applyAlignment="1">
      <alignment horizontal="center"/>
    </xf>
    <xf numFmtId="164" fontId="3" fillId="4" borderId="15" xfId="0" applyNumberFormat="1" applyFont="1" applyFill="1" applyBorder="1" applyAlignment="1">
      <alignment horizontal="center"/>
    </xf>
    <xf numFmtId="164" fontId="3" fillId="4" borderId="16" xfId="0" applyNumberFormat="1" applyFont="1" applyFill="1" applyBorder="1" applyAlignment="1">
      <alignment horizontal="center"/>
    </xf>
    <xf numFmtId="164" fontId="3" fillId="7" borderId="14" xfId="0" applyNumberFormat="1" applyFont="1" applyFill="1" applyBorder="1" applyAlignment="1">
      <alignment horizontal="center"/>
    </xf>
    <xf numFmtId="164" fontId="3" fillId="7" borderId="15" xfId="0" applyNumberFormat="1" applyFont="1" applyFill="1" applyBorder="1" applyAlignment="1">
      <alignment horizontal="center"/>
    </xf>
    <xf numFmtId="164" fontId="3" fillId="7" borderId="16" xfId="0" applyNumberFormat="1" applyFont="1" applyFill="1" applyBorder="1" applyAlignment="1">
      <alignment horizontal="center"/>
    </xf>
    <xf numFmtId="164" fontId="3" fillId="5" borderId="14" xfId="0" applyNumberFormat="1" applyFont="1" applyFill="1" applyBorder="1" applyAlignment="1">
      <alignment horizontal="center"/>
    </xf>
    <xf numFmtId="164" fontId="3" fillId="5" borderId="15" xfId="0" applyNumberFormat="1" applyFont="1" applyFill="1" applyBorder="1" applyAlignment="1">
      <alignment horizontal="center"/>
    </xf>
    <xf numFmtId="164" fontId="3" fillId="5" borderId="16" xfId="0" applyNumberFormat="1" applyFont="1" applyFill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89"/>
  <sheetViews>
    <sheetView tabSelected="1" zoomScaleNormal="100" workbookViewId="0">
      <pane xSplit="2" ySplit="2" topLeftCell="U40" activePane="bottomRight" state="frozen"/>
      <selection activeCell="B1" sqref="B1"/>
      <selection pane="topRight" activeCell="D1" sqref="D1"/>
      <selection pane="bottomLeft" activeCell="B3" sqref="B3"/>
      <selection pane="bottomRight" activeCell="AI42" sqref="AI42"/>
    </sheetView>
  </sheetViews>
  <sheetFormatPr defaultRowHeight="12.75" x14ac:dyDescent="0.2"/>
  <cols>
    <col min="1" max="1" width="13" style="11" hidden="1" customWidth="1"/>
    <col min="2" max="2" width="18.42578125" style="2" bestFit="1" customWidth="1"/>
    <col min="3" max="3" width="16.140625" style="6" customWidth="1"/>
    <col min="4" max="4" width="16" style="6" customWidth="1"/>
    <col min="5" max="5" width="14.85546875" style="6" customWidth="1"/>
    <col min="6" max="6" width="16.140625" style="6" customWidth="1"/>
    <col min="7" max="7" width="14.140625" style="6" customWidth="1"/>
    <col min="8" max="8" width="15.140625" style="7" customWidth="1"/>
    <col min="9" max="9" width="15.5703125" style="144" customWidth="1"/>
    <col min="10" max="10" width="12" style="144" customWidth="1"/>
    <col min="11" max="11" width="14.5703125" style="144" customWidth="1"/>
    <col min="12" max="12" width="6.7109375" style="144" customWidth="1"/>
    <col min="13" max="13" width="12.42578125" style="144" customWidth="1"/>
    <col min="14" max="14" width="9.5703125" style="8" customWidth="1"/>
    <col min="15" max="15" width="15.5703125" style="9" customWidth="1"/>
    <col min="16" max="16" width="15.28515625" style="9" customWidth="1"/>
    <col min="17" max="18" width="14" style="9" customWidth="1"/>
    <col min="19" max="19" width="12.5703125" style="9" customWidth="1"/>
    <col min="20" max="20" width="15.5703125" style="10" customWidth="1"/>
    <col min="21" max="22" width="14.42578125" style="5" customWidth="1"/>
    <col min="23" max="23" width="13.140625" style="5" customWidth="1"/>
    <col min="24" max="24" width="14.42578125" style="5" customWidth="1"/>
    <col min="25" max="25" width="12.5703125" style="5" customWidth="1"/>
    <col min="26" max="26" width="16" style="3" customWidth="1"/>
    <col min="27" max="27" width="15.7109375" style="5" customWidth="1"/>
    <col min="28" max="28" width="15.140625" style="5" customWidth="1"/>
    <col min="29" max="30" width="14.85546875" style="5" customWidth="1"/>
    <col min="31" max="31" width="16.140625" style="5" customWidth="1"/>
    <col min="32" max="32" width="17.140625" style="3" customWidth="1"/>
    <col min="33" max="33" width="12.42578125" style="4" customWidth="1"/>
    <col min="34" max="35" width="9.140625" style="11"/>
    <col min="36" max="36" width="12" style="11" customWidth="1"/>
    <col min="37" max="16384" width="9.140625" style="11"/>
  </cols>
  <sheetData>
    <row r="1" spans="1:33" s="148" customFormat="1" ht="27" customHeight="1" x14ac:dyDescent="0.2">
      <c r="A1" s="12"/>
      <c r="B1" s="13"/>
      <c r="C1" s="191" t="s">
        <v>86</v>
      </c>
      <c r="D1" s="192"/>
      <c r="E1" s="192"/>
      <c r="F1" s="192"/>
      <c r="G1" s="192"/>
      <c r="H1" s="193"/>
      <c r="I1" s="194" t="s">
        <v>87</v>
      </c>
      <c r="J1" s="195"/>
      <c r="K1" s="195"/>
      <c r="L1" s="195"/>
      <c r="M1" s="195"/>
      <c r="N1" s="196"/>
      <c r="O1" s="197" t="s">
        <v>88</v>
      </c>
      <c r="P1" s="198"/>
      <c r="Q1" s="198"/>
      <c r="R1" s="198"/>
      <c r="S1" s="198"/>
      <c r="T1" s="199"/>
      <c r="U1" s="200" t="s">
        <v>89</v>
      </c>
      <c r="V1" s="201"/>
      <c r="W1" s="201"/>
      <c r="X1" s="201"/>
      <c r="Y1" s="201"/>
      <c r="Z1" s="202"/>
      <c r="AA1" s="203" t="s">
        <v>90</v>
      </c>
      <c r="AB1" s="204"/>
      <c r="AC1" s="204"/>
      <c r="AD1" s="204"/>
      <c r="AE1" s="204"/>
      <c r="AF1" s="205"/>
      <c r="AG1" s="150"/>
    </row>
    <row r="2" spans="1:33" ht="45.75" customHeight="1" thickBot="1" x14ac:dyDescent="0.25">
      <c r="A2" s="14" t="s">
        <v>35</v>
      </c>
      <c r="B2" s="16" t="s">
        <v>0</v>
      </c>
      <c r="C2" s="17" t="s">
        <v>29</v>
      </c>
      <c r="D2" s="18" t="s">
        <v>30</v>
      </c>
      <c r="E2" s="18" t="s">
        <v>31</v>
      </c>
      <c r="F2" s="18" t="s">
        <v>32</v>
      </c>
      <c r="G2" s="18" t="s">
        <v>91</v>
      </c>
      <c r="H2" s="19" t="s">
        <v>33</v>
      </c>
      <c r="I2" s="29" t="s">
        <v>29</v>
      </c>
      <c r="J2" s="30" t="s">
        <v>30</v>
      </c>
      <c r="K2" s="30" t="s">
        <v>31</v>
      </c>
      <c r="L2" s="30" t="s">
        <v>32</v>
      </c>
      <c r="M2" s="31" t="s">
        <v>91</v>
      </c>
      <c r="N2" s="31" t="s">
        <v>33</v>
      </c>
      <c r="O2" s="23" t="s">
        <v>29</v>
      </c>
      <c r="P2" s="24" t="s">
        <v>30</v>
      </c>
      <c r="Q2" s="24" t="s">
        <v>31</v>
      </c>
      <c r="R2" s="24" t="s">
        <v>32</v>
      </c>
      <c r="S2" s="24" t="s">
        <v>91</v>
      </c>
      <c r="T2" s="25" t="s">
        <v>33</v>
      </c>
      <c r="U2" s="33" t="s">
        <v>29</v>
      </c>
      <c r="V2" s="34" t="s">
        <v>30</v>
      </c>
      <c r="W2" s="34" t="s">
        <v>31</v>
      </c>
      <c r="X2" s="34" t="s">
        <v>32</v>
      </c>
      <c r="Y2" s="34" t="s">
        <v>91</v>
      </c>
      <c r="Z2" s="35" t="s">
        <v>33</v>
      </c>
      <c r="AA2" s="26" t="s">
        <v>29</v>
      </c>
      <c r="AB2" s="27" t="s">
        <v>30</v>
      </c>
      <c r="AC2" s="27" t="s">
        <v>31</v>
      </c>
      <c r="AD2" s="27" t="s">
        <v>32</v>
      </c>
      <c r="AE2" s="27" t="s">
        <v>91</v>
      </c>
      <c r="AF2" s="28" t="s">
        <v>33</v>
      </c>
      <c r="AG2" s="151" t="s">
        <v>85</v>
      </c>
    </row>
    <row r="3" spans="1:33" s="57" customFormat="1" ht="12" customHeight="1" x14ac:dyDescent="0.2">
      <c r="A3" s="15"/>
      <c r="B3" s="15" t="s">
        <v>36</v>
      </c>
      <c r="C3" s="160">
        <v>4668</v>
      </c>
      <c r="D3" s="161">
        <v>569</v>
      </c>
      <c r="E3" s="161">
        <v>86</v>
      </c>
      <c r="F3" s="161">
        <v>2209</v>
      </c>
      <c r="G3" s="161">
        <v>191</v>
      </c>
      <c r="H3" s="162">
        <f>SUM(C3:G3)</f>
        <v>7723</v>
      </c>
      <c r="I3" s="160">
        <v>546</v>
      </c>
      <c r="J3" s="161">
        <v>27</v>
      </c>
      <c r="K3" s="161">
        <v>21</v>
      </c>
      <c r="L3" s="161">
        <v>232</v>
      </c>
      <c r="M3" s="161">
        <v>3</v>
      </c>
      <c r="N3" s="162">
        <f>SUM(I3:M3)</f>
        <v>829</v>
      </c>
      <c r="O3" s="163">
        <v>67656039</v>
      </c>
      <c r="P3" s="164">
        <v>21655069</v>
      </c>
      <c r="Q3" s="164">
        <v>2130962</v>
      </c>
      <c r="R3" s="164">
        <v>47885680</v>
      </c>
      <c r="S3" s="164">
        <v>6553124</v>
      </c>
      <c r="T3" s="165">
        <f>SUM(O3:S3)</f>
        <v>145880874</v>
      </c>
      <c r="U3" s="163">
        <v>1352104500</v>
      </c>
      <c r="V3" s="164">
        <v>266983000</v>
      </c>
      <c r="W3" s="164">
        <v>27115000</v>
      </c>
      <c r="X3" s="164">
        <v>957626800</v>
      </c>
      <c r="Y3" s="164">
        <v>128018800</v>
      </c>
      <c r="Z3" s="165">
        <f>SUM(U3:Y3)</f>
        <v>2731848100</v>
      </c>
      <c r="AA3" s="163">
        <v>529501500</v>
      </c>
      <c r="AB3" s="164">
        <v>82600525</v>
      </c>
      <c r="AC3" s="164">
        <v>11816000</v>
      </c>
      <c r="AD3" s="164">
        <v>557234200</v>
      </c>
      <c r="AE3" s="164">
        <v>79045800</v>
      </c>
      <c r="AF3" s="165">
        <f>SUM(AA3:AE3)</f>
        <v>1260198025</v>
      </c>
      <c r="AG3" s="60">
        <f t="shared" ref="AG3:AG34" si="0">H3+N3</f>
        <v>8552</v>
      </c>
    </row>
    <row r="4" spans="1:33" s="41" customFormat="1" ht="12" customHeight="1" x14ac:dyDescent="0.2">
      <c r="A4" s="20"/>
      <c r="B4" s="20" t="s">
        <v>37</v>
      </c>
      <c r="C4" s="97">
        <v>4157</v>
      </c>
      <c r="D4" s="75">
        <v>381</v>
      </c>
      <c r="E4" s="75">
        <v>134</v>
      </c>
      <c r="F4" s="75">
        <v>957</v>
      </c>
      <c r="G4" s="75">
        <v>149</v>
      </c>
      <c r="H4" s="125">
        <f t="shared" ref="H4:H67" si="1">SUM(C4:G4)</f>
        <v>5778</v>
      </c>
      <c r="I4" s="97">
        <v>378</v>
      </c>
      <c r="J4" s="75">
        <v>17</v>
      </c>
      <c r="K4" s="75">
        <v>20</v>
      </c>
      <c r="L4" s="75">
        <v>1023</v>
      </c>
      <c r="M4" s="75">
        <v>12</v>
      </c>
      <c r="N4" s="125">
        <f t="shared" ref="N4:N67" si="2">SUM(I4:M4)</f>
        <v>1450</v>
      </c>
      <c r="O4" s="64">
        <v>41203550</v>
      </c>
      <c r="P4" s="63">
        <v>9351060</v>
      </c>
      <c r="Q4" s="63">
        <v>2648495</v>
      </c>
      <c r="R4" s="63">
        <v>62016175</v>
      </c>
      <c r="S4" s="63">
        <v>7934355</v>
      </c>
      <c r="T4" s="77">
        <f t="shared" ref="T4:T67" si="3">SUM(O4:S4)</f>
        <v>123153635</v>
      </c>
      <c r="U4" s="64">
        <v>824071000</v>
      </c>
      <c r="V4" s="63">
        <v>104130200</v>
      </c>
      <c r="W4" s="63">
        <v>27552100</v>
      </c>
      <c r="X4" s="63">
        <v>1240323500</v>
      </c>
      <c r="Y4" s="63">
        <v>110860600</v>
      </c>
      <c r="Z4" s="77">
        <f t="shared" ref="Z4:Z66" si="4">SUM(U4:Y4)</f>
        <v>2306937400</v>
      </c>
      <c r="AA4" s="64">
        <v>343391500</v>
      </c>
      <c r="AB4" s="63">
        <v>29646200</v>
      </c>
      <c r="AC4" s="63">
        <v>10080900</v>
      </c>
      <c r="AD4" s="63">
        <v>1061306000</v>
      </c>
      <c r="AE4" s="63">
        <v>14120300</v>
      </c>
      <c r="AF4" s="77">
        <f t="shared" ref="AF4:AF67" si="5">SUM(AA4:AE4)</f>
        <v>1458544900</v>
      </c>
      <c r="AG4" s="60">
        <f t="shared" si="0"/>
        <v>7228</v>
      </c>
    </row>
    <row r="5" spans="1:33" s="57" customFormat="1" ht="12" customHeight="1" x14ac:dyDescent="0.2">
      <c r="A5" s="15"/>
      <c r="B5" s="15" t="s">
        <v>38</v>
      </c>
      <c r="C5" s="154">
        <v>38977</v>
      </c>
      <c r="D5" s="155">
        <v>2882</v>
      </c>
      <c r="E5" s="155">
        <v>1121</v>
      </c>
      <c r="F5" s="155">
        <v>2924</v>
      </c>
      <c r="G5" s="155">
        <v>759</v>
      </c>
      <c r="H5" s="156">
        <f>SUM(C5:G5)</f>
        <v>46663</v>
      </c>
      <c r="I5" s="154">
        <v>1447</v>
      </c>
      <c r="J5" s="155">
        <v>83</v>
      </c>
      <c r="K5" s="155">
        <v>267</v>
      </c>
      <c r="L5" s="155">
        <v>369</v>
      </c>
      <c r="M5" s="155">
        <v>71</v>
      </c>
      <c r="N5" s="156">
        <f>SUM(I5:M5)</f>
        <v>2237</v>
      </c>
      <c r="O5" s="157">
        <v>585921275</v>
      </c>
      <c r="P5" s="158">
        <v>133287560</v>
      </c>
      <c r="Q5" s="158">
        <v>56426675</v>
      </c>
      <c r="R5" s="158">
        <v>82384875</v>
      </c>
      <c r="S5" s="158">
        <v>38393875</v>
      </c>
      <c r="T5" s="159">
        <f>SUM(O5:S5)</f>
        <v>896414260</v>
      </c>
      <c r="U5" s="157">
        <v>11692761500</v>
      </c>
      <c r="V5" s="158">
        <v>1801747500</v>
      </c>
      <c r="W5" s="158">
        <v>733786500</v>
      </c>
      <c r="X5" s="158">
        <v>1647097000</v>
      </c>
      <c r="Y5" s="158">
        <v>711412000</v>
      </c>
      <c r="Z5" s="159">
        <f>SUM(U5:Y5)</f>
        <v>16586804500</v>
      </c>
      <c r="AA5" s="157">
        <v>5823016000</v>
      </c>
      <c r="AB5" s="158">
        <v>856287400</v>
      </c>
      <c r="AC5" s="158">
        <v>365653000</v>
      </c>
      <c r="AD5" s="158">
        <v>1086213500</v>
      </c>
      <c r="AE5" s="158">
        <v>404851000</v>
      </c>
      <c r="AF5" s="159">
        <f>SUM(AA5:AE5)</f>
        <v>8536020900</v>
      </c>
      <c r="AG5" s="60">
        <f t="shared" si="0"/>
        <v>48900</v>
      </c>
    </row>
    <row r="6" spans="1:33" s="41" customFormat="1" ht="12" customHeight="1" x14ac:dyDescent="0.2">
      <c r="A6" s="20"/>
      <c r="B6" s="167" t="s">
        <v>39</v>
      </c>
      <c r="C6" s="168">
        <v>48569</v>
      </c>
      <c r="D6" s="169">
        <v>2043</v>
      </c>
      <c r="E6" s="169">
        <v>902</v>
      </c>
      <c r="F6" s="169">
        <v>0</v>
      </c>
      <c r="G6" s="169">
        <v>255</v>
      </c>
      <c r="H6" s="170">
        <f>SUM(C6:G6)</f>
        <v>51769</v>
      </c>
      <c r="I6" s="168">
        <v>335</v>
      </c>
      <c r="J6" s="169">
        <v>18</v>
      </c>
      <c r="K6" s="169">
        <v>17</v>
      </c>
      <c r="L6" s="169">
        <v>0</v>
      </c>
      <c r="M6" s="169">
        <v>1</v>
      </c>
      <c r="N6" s="170">
        <f>SUM(I6:M6)</f>
        <v>371</v>
      </c>
      <c r="O6" s="171">
        <v>1435535275</v>
      </c>
      <c r="P6" s="172">
        <v>132203580</v>
      </c>
      <c r="Q6" s="172">
        <v>45350840</v>
      </c>
      <c r="R6" s="172">
        <v>0</v>
      </c>
      <c r="S6" s="172">
        <v>44844335</v>
      </c>
      <c r="T6" s="173">
        <f>SUM(O6:S6)</f>
        <v>1657934030</v>
      </c>
      <c r="U6" s="171">
        <v>28704310000</v>
      </c>
      <c r="V6" s="172">
        <v>1930659600</v>
      </c>
      <c r="W6" s="172">
        <v>659049500</v>
      </c>
      <c r="X6" s="172">
        <v>0</v>
      </c>
      <c r="Y6" s="172">
        <v>804148000</v>
      </c>
      <c r="Z6" s="173">
        <f>SUM(U6:Y6)</f>
        <v>32098167100</v>
      </c>
      <c r="AA6" s="171">
        <v>19759006182</v>
      </c>
      <c r="AB6" s="172">
        <v>890947200</v>
      </c>
      <c r="AC6" s="172">
        <v>347094900</v>
      </c>
      <c r="AD6" s="172">
        <v>0</v>
      </c>
      <c r="AE6" s="172">
        <v>607159000</v>
      </c>
      <c r="AF6" s="173">
        <f>SUM(AA6:AE6)</f>
        <v>21604207282</v>
      </c>
      <c r="AG6" s="60">
        <f t="shared" si="0"/>
        <v>52140</v>
      </c>
    </row>
    <row r="7" spans="1:33" s="57" customFormat="1" ht="12" customHeight="1" x14ac:dyDescent="0.2">
      <c r="A7" s="15"/>
      <c r="B7" s="15" t="s">
        <v>40</v>
      </c>
      <c r="C7" s="98">
        <v>23045</v>
      </c>
      <c r="D7" s="99">
        <v>946</v>
      </c>
      <c r="E7" s="99">
        <v>291</v>
      </c>
      <c r="F7" s="99">
        <v>2087</v>
      </c>
      <c r="G7" s="99">
        <v>300</v>
      </c>
      <c r="H7" s="128">
        <f t="shared" si="1"/>
        <v>26669</v>
      </c>
      <c r="I7" s="98">
        <v>2524</v>
      </c>
      <c r="J7" s="99">
        <v>48</v>
      </c>
      <c r="K7" s="99">
        <v>35</v>
      </c>
      <c r="L7" s="99">
        <v>242</v>
      </c>
      <c r="M7" s="99">
        <v>150</v>
      </c>
      <c r="N7" s="128">
        <f t="shared" si="2"/>
        <v>2999</v>
      </c>
      <c r="O7" s="32">
        <v>428848440</v>
      </c>
      <c r="P7" s="22">
        <v>47952000</v>
      </c>
      <c r="Q7" s="22">
        <v>11115830</v>
      </c>
      <c r="R7" s="22">
        <v>82983950</v>
      </c>
      <c r="S7" s="22">
        <v>432074983</v>
      </c>
      <c r="T7" s="79">
        <f t="shared" si="3"/>
        <v>1002975203</v>
      </c>
      <c r="U7" s="32">
        <v>8542520800</v>
      </c>
      <c r="V7" s="22">
        <v>654456000</v>
      </c>
      <c r="W7" s="22">
        <v>142576600</v>
      </c>
      <c r="X7" s="22">
        <v>1658736000</v>
      </c>
      <c r="Y7" s="22">
        <v>3021069660</v>
      </c>
      <c r="Z7" s="79">
        <f t="shared" si="4"/>
        <v>14019359060</v>
      </c>
      <c r="AA7" s="32">
        <v>5069058700</v>
      </c>
      <c r="AB7" s="22">
        <v>348708451</v>
      </c>
      <c r="AC7" s="22">
        <v>80460300</v>
      </c>
      <c r="AD7" s="22">
        <v>1257349000</v>
      </c>
      <c r="AE7" s="22">
        <v>90615380</v>
      </c>
      <c r="AF7" s="79">
        <f t="shared" si="5"/>
        <v>6846191831</v>
      </c>
      <c r="AG7" s="60">
        <f t="shared" si="0"/>
        <v>29668</v>
      </c>
    </row>
    <row r="8" spans="1:33" s="41" customFormat="1" ht="12" customHeight="1" x14ac:dyDescent="0.2">
      <c r="A8" s="20"/>
      <c r="B8" s="20" t="s">
        <v>41</v>
      </c>
      <c r="C8" s="100">
        <v>17665</v>
      </c>
      <c r="D8" s="65">
        <v>919</v>
      </c>
      <c r="E8" s="65">
        <v>572</v>
      </c>
      <c r="F8" s="65">
        <v>2326</v>
      </c>
      <c r="G8" s="65">
        <v>202</v>
      </c>
      <c r="H8" s="127">
        <f t="shared" si="1"/>
        <v>21684</v>
      </c>
      <c r="I8" s="100">
        <v>2079</v>
      </c>
      <c r="J8" s="65">
        <v>83</v>
      </c>
      <c r="K8" s="65">
        <v>127</v>
      </c>
      <c r="L8" s="65">
        <v>9</v>
      </c>
      <c r="M8" s="65">
        <v>21</v>
      </c>
      <c r="N8" s="43">
        <f t="shared" si="2"/>
        <v>2319</v>
      </c>
      <c r="O8" s="36">
        <v>313691300</v>
      </c>
      <c r="P8" s="21">
        <v>36329461</v>
      </c>
      <c r="Q8" s="21">
        <v>23585150</v>
      </c>
      <c r="R8" s="21">
        <v>98233850</v>
      </c>
      <c r="S8" s="21">
        <v>10444700</v>
      </c>
      <c r="T8" s="49">
        <f t="shared" si="3"/>
        <v>482284461</v>
      </c>
      <c r="U8" s="36">
        <v>6271283000</v>
      </c>
      <c r="V8" s="21">
        <v>506774000</v>
      </c>
      <c r="W8" s="21">
        <v>308394000</v>
      </c>
      <c r="X8" s="21">
        <v>1964677000</v>
      </c>
      <c r="Y8" s="21">
        <v>180199000</v>
      </c>
      <c r="Z8" s="49">
        <f t="shared" si="4"/>
        <v>9231327000</v>
      </c>
      <c r="AA8" s="36">
        <v>3183477000</v>
      </c>
      <c r="AB8" s="21">
        <v>227145180</v>
      </c>
      <c r="AC8" s="21">
        <v>166305000</v>
      </c>
      <c r="AD8" s="21">
        <v>1617793000</v>
      </c>
      <c r="AE8" s="21">
        <v>81901000</v>
      </c>
      <c r="AF8" s="49">
        <f t="shared" si="5"/>
        <v>5276621180</v>
      </c>
      <c r="AG8" s="60">
        <f t="shared" si="0"/>
        <v>24003</v>
      </c>
    </row>
    <row r="9" spans="1:33" s="57" customFormat="1" ht="12" customHeight="1" x14ac:dyDescent="0.2">
      <c r="A9" s="15"/>
      <c r="B9" s="15" t="s">
        <v>42</v>
      </c>
      <c r="C9" s="98">
        <v>38391</v>
      </c>
      <c r="D9" s="99">
        <v>2234</v>
      </c>
      <c r="E9" s="99">
        <v>592</v>
      </c>
      <c r="F9" s="99">
        <v>0</v>
      </c>
      <c r="G9" s="99">
        <v>375</v>
      </c>
      <c r="H9" s="128">
        <f t="shared" si="1"/>
        <v>41592</v>
      </c>
      <c r="I9" s="98">
        <v>1196</v>
      </c>
      <c r="J9" s="99">
        <v>73</v>
      </c>
      <c r="K9" s="99">
        <v>93</v>
      </c>
      <c r="L9" s="99">
        <v>0</v>
      </c>
      <c r="M9" s="99">
        <v>4</v>
      </c>
      <c r="N9" s="128">
        <f t="shared" si="2"/>
        <v>1366</v>
      </c>
      <c r="O9" s="32">
        <v>2145632500</v>
      </c>
      <c r="P9" s="22">
        <v>146752950</v>
      </c>
      <c r="Q9" s="22">
        <v>43672500</v>
      </c>
      <c r="R9" s="22">
        <v>0</v>
      </c>
      <c r="S9" s="22">
        <v>56645000</v>
      </c>
      <c r="T9" s="79">
        <f t="shared" si="3"/>
        <v>2392702950</v>
      </c>
      <c r="U9" s="32">
        <v>42912650000</v>
      </c>
      <c r="V9" s="22">
        <v>2713405000</v>
      </c>
      <c r="W9" s="22">
        <v>607682000</v>
      </c>
      <c r="X9" s="22">
        <v>0</v>
      </c>
      <c r="Y9" s="22">
        <v>1132335000</v>
      </c>
      <c r="Z9" s="79">
        <f t="shared" si="4"/>
        <v>47366072000</v>
      </c>
      <c r="AA9" s="32">
        <v>31173315000</v>
      </c>
      <c r="AB9" s="22">
        <v>1811103000</v>
      </c>
      <c r="AC9" s="22">
        <v>431648000</v>
      </c>
      <c r="AD9" s="22">
        <v>0</v>
      </c>
      <c r="AE9" s="22">
        <v>957570000</v>
      </c>
      <c r="AF9" s="79">
        <f t="shared" si="5"/>
        <v>34373636000</v>
      </c>
      <c r="AG9" s="60">
        <f t="shared" si="0"/>
        <v>42958</v>
      </c>
    </row>
    <row r="10" spans="1:33" s="41" customFormat="1" ht="12" customHeight="1" x14ac:dyDescent="0.2">
      <c r="A10" s="20"/>
      <c r="B10" s="20" t="s">
        <v>43</v>
      </c>
      <c r="C10" s="101">
        <v>4815</v>
      </c>
      <c r="D10" s="102">
        <v>370</v>
      </c>
      <c r="E10" s="102">
        <v>100</v>
      </c>
      <c r="F10" s="102">
        <v>2196</v>
      </c>
      <c r="G10" s="102">
        <v>116</v>
      </c>
      <c r="H10" s="129">
        <f t="shared" si="1"/>
        <v>7597</v>
      </c>
      <c r="I10" s="101">
        <v>164</v>
      </c>
      <c r="J10" s="102">
        <v>4</v>
      </c>
      <c r="K10" s="102">
        <v>21</v>
      </c>
      <c r="L10" s="102">
        <v>160</v>
      </c>
      <c r="M10" s="102">
        <v>15</v>
      </c>
      <c r="N10" s="129">
        <f t="shared" si="2"/>
        <v>364</v>
      </c>
      <c r="O10" s="50">
        <v>52656200</v>
      </c>
      <c r="P10" s="44">
        <v>21646500</v>
      </c>
      <c r="Q10" s="44">
        <v>3217050</v>
      </c>
      <c r="R10" s="44">
        <v>53111120</v>
      </c>
      <c r="S10" s="44">
        <v>5312350</v>
      </c>
      <c r="T10" s="80">
        <f t="shared" si="3"/>
        <v>135943220</v>
      </c>
      <c r="U10" s="50">
        <v>1053124000</v>
      </c>
      <c r="V10" s="44">
        <v>241684000</v>
      </c>
      <c r="W10" s="44">
        <v>44463000</v>
      </c>
      <c r="X10" s="44">
        <v>1062219400</v>
      </c>
      <c r="Y10" s="44">
        <v>101558000</v>
      </c>
      <c r="Z10" s="80">
        <v>2503048400</v>
      </c>
      <c r="AA10" s="50">
        <v>390867900</v>
      </c>
      <c r="AB10" s="44">
        <v>58601000</v>
      </c>
      <c r="AC10" s="44">
        <v>18302000</v>
      </c>
      <c r="AD10" s="44">
        <v>738501400</v>
      </c>
      <c r="AE10" s="44">
        <v>28535700</v>
      </c>
      <c r="AF10" s="80">
        <f t="shared" si="5"/>
        <v>1234808000</v>
      </c>
      <c r="AG10" s="60">
        <f t="shared" si="0"/>
        <v>7961</v>
      </c>
    </row>
    <row r="11" spans="1:33" s="57" customFormat="1" ht="12" customHeight="1" x14ac:dyDescent="0.2">
      <c r="A11" s="15"/>
      <c r="B11" s="15" t="s">
        <v>44</v>
      </c>
      <c r="C11" s="103">
        <v>66369</v>
      </c>
      <c r="D11" s="104">
        <v>5440</v>
      </c>
      <c r="E11" s="104">
        <v>454</v>
      </c>
      <c r="F11" s="104">
        <v>0</v>
      </c>
      <c r="G11" s="104">
        <v>960</v>
      </c>
      <c r="H11" s="130">
        <f t="shared" si="1"/>
        <v>73223</v>
      </c>
      <c r="I11" s="103">
        <v>544</v>
      </c>
      <c r="J11" s="104">
        <v>22</v>
      </c>
      <c r="K11" s="104">
        <v>4</v>
      </c>
      <c r="L11" s="104">
        <v>0</v>
      </c>
      <c r="M11" s="104">
        <v>24</v>
      </c>
      <c r="N11" s="130">
        <f t="shared" si="2"/>
        <v>594</v>
      </c>
      <c r="O11" s="67">
        <v>3729081790</v>
      </c>
      <c r="P11" s="66">
        <v>357037530</v>
      </c>
      <c r="Q11" s="66">
        <v>27329720</v>
      </c>
      <c r="R11" s="66">
        <v>0</v>
      </c>
      <c r="S11" s="66">
        <v>209677530</v>
      </c>
      <c r="T11" s="81">
        <f t="shared" si="3"/>
        <v>4323126570</v>
      </c>
      <c r="U11" s="67">
        <v>74480487000</v>
      </c>
      <c r="V11" s="66">
        <v>5630032000</v>
      </c>
      <c r="W11" s="66">
        <v>457725000</v>
      </c>
      <c r="X11" s="66">
        <v>0</v>
      </c>
      <c r="Y11" s="66">
        <v>4066991000</v>
      </c>
      <c r="Z11" s="81">
        <f t="shared" si="4"/>
        <v>84635235000</v>
      </c>
      <c r="AA11" s="67">
        <v>55010015000</v>
      </c>
      <c r="AB11" s="66">
        <v>3296175800</v>
      </c>
      <c r="AC11" s="66">
        <v>395845800</v>
      </c>
      <c r="AD11" s="66">
        <v>0</v>
      </c>
      <c r="AE11" s="66">
        <v>3639015000</v>
      </c>
      <c r="AF11" s="81">
        <f t="shared" si="5"/>
        <v>62341051600</v>
      </c>
      <c r="AG11" s="60">
        <f t="shared" si="0"/>
        <v>73817</v>
      </c>
    </row>
    <row r="12" spans="1:33" s="41" customFormat="1" ht="12" customHeight="1" x14ac:dyDescent="0.2">
      <c r="A12" s="20"/>
      <c r="B12" s="20" t="s">
        <v>45</v>
      </c>
      <c r="C12" s="105">
        <v>64887</v>
      </c>
      <c r="D12" s="106">
        <v>3072</v>
      </c>
      <c r="E12" s="106">
        <v>3250</v>
      </c>
      <c r="F12" s="106">
        <v>20</v>
      </c>
      <c r="G12" s="106">
        <v>1699</v>
      </c>
      <c r="H12" s="131">
        <f t="shared" si="1"/>
        <v>72928</v>
      </c>
      <c r="I12" s="105">
        <v>2931</v>
      </c>
      <c r="J12" s="106">
        <v>56</v>
      </c>
      <c r="K12" s="106">
        <v>1138</v>
      </c>
      <c r="L12" s="106">
        <v>2</v>
      </c>
      <c r="M12" s="106">
        <v>49</v>
      </c>
      <c r="N12" s="131">
        <f t="shared" si="2"/>
        <v>4176</v>
      </c>
      <c r="O12" s="69">
        <v>1303460800</v>
      </c>
      <c r="P12" s="68">
        <v>173661220</v>
      </c>
      <c r="Q12" s="68">
        <v>343788815</v>
      </c>
      <c r="R12" s="68">
        <v>1189900</v>
      </c>
      <c r="S12" s="68">
        <v>47242350</v>
      </c>
      <c r="T12" s="82">
        <f t="shared" si="3"/>
        <v>1869343085</v>
      </c>
      <c r="U12" s="69">
        <v>26069216000</v>
      </c>
      <c r="V12" s="68">
        <v>2417653700</v>
      </c>
      <c r="W12" s="68">
        <v>4264939500</v>
      </c>
      <c r="X12" s="68">
        <v>23798000</v>
      </c>
      <c r="Y12" s="68">
        <v>881348300</v>
      </c>
      <c r="Z12" s="82">
        <f t="shared" si="4"/>
        <v>33656955500</v>
      </c>
      <c r="AA12" s="69">
        <v>17346656000</v>
      </c>
      <c r="AB12" s="68">
        <v>1017942500</v>
      </c>
      <c r="AC12" s="68">
        <v>2120465500</v>
      </c>
      <c r="AD12" s="68">
        <v>18825000</v>
      </c>
      <c r="AE12" s="68">
        <v>688582500</v>
      </c>
      <c r="AF12" s="82">
        <f t="shared" si="5"/>
        <v>21192471500</v>
      </c>
      <c r="AG12" s="60">
        <f t="shared" si="0"/>
        <v>77104</v>
      </c>
    </row>
    <row r="13" spans="1:33" s="57" customFormat="1" ht="12" customHeight="1" x14ac:dyDescent="0.2">
      <c r="A13" s="15"/>
      <c r="B13" s="15" t="s">
        <v>46</v>
      </c>
      <c r="C13" s="98">
        <v>2559</v>
      </c>
      <c r="D13" s="99">
        <v>244</v>
      </c>
      <c r="E13" s="99">
        <v>183</v>
      </c>
      <c r="F13" s="99">
        <v>2844</v>
      </c>
      <c r="G13" s="99">
        <v>231</v>
      </c>
      <c r="H13" s="128">
        <f t="shared" si="1"/>
        <v>6061</v>
      </c>
      <c r="I13" s="98">
        <v>305</v>
      </c>
      <c r="J13" s="99">
        <v>16</v>
      </c>
      <c r="K13" s="99">
        <v>32</v>
      </c>
      <c r="L13" s="99">
        <v>3</v>
      </c>
      <c r="M13" s="99">
        <v>27</v>
      </c>
      <c r="N13" s="128">
        <f t="shared" si="2"/>
        <v>383</v>
      </c>
      <c r="O13" s="32">
        <v>15256395</v>
      </c>
      <c r="P13" s="22">
        <v>2271656</v>
      </c>
      <c r="Q13" s="22">
        <v>2527270</v>
      </c>
      <c r="R13" s="22">
        <v>43892635</v>
      </c>
      <c r="S13" s="22">
        <v>1019625</v>
      </c>
      <c r="T13" s="79">
        <v>64967651</v>
      </c>
      <c r="U13" s="32">
        <v>304967100</v>
      </c>
      <c r="V13" s="22">
        <v>34739100</v>
      </c>
      <c r="W13" s="22">
        <v>50108800</v>
      </c>
      <c r="X13" s="22">
        <v>877852700</v>
      </c>
      <c r="Y13" s="22">
        <v>20299500</v>
      </c>
      <c r="Z13" s="79">
        <f t="shared" si="4"/>
        <v>1287967200</v>
      </c>
      <c r="AA13" s="32">
        <v>51408700</v>
      </c>
      <c r="AB13" s="22">
        <v>5431100</v>
      </c>
      <c r="AC13" s="22">
        <v>4787700</v>
      </c>
      <c r="AD13" s="22">
        <v>758893900</v>
      </c>
      <c r="AE13" s="22">
        <v>4728400</v>
      </c>
      <c r="AF13" s="79">
        <f t="shared" si="5"/>
        <v>825249800</v>
      </c>
      <c r="AG13" s="60">
        <f t="shared" si="0"/>
        <v>6444</v>
      </c>
    </row>
    <row r="14" spans="1:33" s="41" customFormat="1" ht="12" customHeight="1" x14ac:dyDescent="0.2">
      <c r="A14" s="20"/>
      <c r="B14" s="20" t="s">
        <v>47</v>
      </c>
      <c r="C14" s="101">
        <v>11877</v>
      </c>
      <c r="D14" s="102">
        <v>1112</v>
      </c>
      <c r="E14" s="102">
        <v>450</v>
      </c>
      <c r="F14" s="102">
        <v>5795</v>
      </c>
      <c r="G14" s="102">
        <v>520</v>
      </c>
      <c r="H14" s="129">
        <f t="shared" si="1"/>
        <v>19754</v>
      </c>
      <c r="I14" s="101">
        <v>447</v>
      </c>
      <c r="J14" s="102">
        <v>31</v>
      </c>
      <c r="K14" s="102">
        <v>66</v>
      </c>
      <c r="L14" s="102">
        <v>350</v>
      </c>
      <c r="M14" s="102">
        <v>119</v>
      </c>
      <c r="N14" s="129">
        <f t="shared" si="2"/>
        <v>1013</v>
      </c>
      <c r="O14" s="50">
        <v>157312080</v>
      </c>
      <c r="P14" s="44">
        <v>55969500</v>
      </c>
      <c r="Q14" s="44">
        <v>17930871</v>
      </c>
      <c r="R14" s="44">
        <v>108188260</v>
      </c>
      <c r="S14" s="44">
        <v>14164703</v>
      </c>
      <c r="T14" s="80">
        <f t="shared" si="3"/>
        <v>353565414</v>
      </c>
      <c r="U14" s="50">
        <v>3146000600</v>
      </c>
      <c r="V14" s="44">
        <v>688402600</v>
      </c>
      <c r="W14" s="44">
        <v>218978000</v>
      </c>
      <c r="X14" s="44">
        <v>2163765200</v>
      </c>
      <c r="Y14" s="44">
        <v>252742700</v>
      </c>
      <c r="Z14" s="82">
        <f t="shared" si="4"/>
        <v>6469889100</v>
      </c>
      <c r="AA14" s="50">
        <v>1222335300</v>
      </c>
      <c r="AB14" s="44">
        <v>257379100</v>
      </c>
      <c r="AC14" s="44">
        <v>108628200</v>
      </c>
      <c r="AD14" s="44">
        <v>1363258700</v>
      </c>
      <c r="AE14" s="44">
        <v>112029500</v>
      </c>
      <c r="AF14" s="80">
        <f t="shared" si="5"/>
        <v>3063630800</v>
      </c>
      <c r="AG14" s="60">
        <f t="shared" si="0"/>
        <v>20767</v>
      </c>
    </row>
    <row r="15" spans="1:33" s="57" customFormat="1" ht="12" customHeight="1" x14ac:dyDescent="0.2">
      <c r="B15" s="76" t="s">
        <v>48</v>
      </c>
      <c r="C15" s="107">
        <v>29539</v>
      </c>
      <c r="D15" s="108">
        <v>1050</v>
      </c>
      <c r="E15" s="108">
        <v>605</v>
      </c>
      <c r="F15" s="108">
        <v>1038</v>
      </c>
      <c r="G15" s="108">
        <v>229</v>
      </c>
      <c r="H15" s="128">
        <f t="shared" si="1"/>
        <v>32461</v>
      </c>
      <c r="I15" s="107">
        <v>2978</v>
      </c>
      <c r="J15" s="108">
        <v>65</v>
      </c>
      <c r="K15" s="108">
        <v>314</v>
      </c>
      <c r="L15" s="108">
        <v>351</v>
      </c>
      <c r="M15" s="108">
        <v>599</v>
      </c>
      <c r="N15" s="128">
        <f t="shared" si="2"/>
        <v>4307</v>
      </c>
      <c r="O15" s="70">
        <v>638296000</v>
      </c>
      <c r="P15" s="71">
        <v>56620975</v>
      </c>
      <c r="Q15" s="71">
        <v>40559550</v>
      </c>
      <c r="R15" s="71">
        <v>67921750</v>
      </c>
      <c r="S15" s="71">
        <v>27066450</v>
      </c>
      <c r="T15" s="79">
        <f t="shared" si="3"/>
        <v>830464725</v>
      </c>
      <c r="U15" s="70">
        <v>12765920000</v>
      </c>
      <c r="V15" s="71">
        <v>785085000</v>
      </c>
      <c r="W15" s="71">
        <v>512059000</v>
      </c>
      <c r="X15" s="71">
        <v>1358435000</v>
      </c>
      <c r="Y15" s="71">
        <v>530785000</v>
      </c>
      <c r="Z15" s="79">
        <f>SUM(U15:Y15)</f>
        <v>15952284000</v>
      </c>
      <c r="AA15" s="70">
        <v>8027900000</v>
      </c>
      <c r="AB15" s="71">
        <v>383764000</v>
      </c>
      <c r="AC15" s="71">
        <v>303233000</v>
      </c>
      <c r="AD15" s="71">
        <v>1141655000</v>
      </c>
      <c r="AE15" s="71">
        <v>462715000</v>
      </c>
      <c r="AF15" s="79">
        <f>SUM(AA15:AE15)</f>
        <v>10319267000</v>
      </c>
      <c r="AG15" s="60">
        <f t="shared" si="0"/>
        <v>36768</v>
      </c>
    </row>
    <row r="16" spans="1:33" s="41" customFormat="1" ht="12" customHeight="1" x14ac:dyDescent="0.2">
      <c r="A16" s="20"/>
      <c r="B16" s="20" t="s">
        <v>49</v>
      </c>
      <c r="C16" s="100">
        <v>91501</v>
      </c>
      <c r="D16" s="65">
        <v>2459</v>
      </c>
      <c r="E16" s="65">
        <v>2546</v>
      </c>
      <c r="F16" s="65">
        <v>485</v>
      </c>
      <c r="G16" s="65">
        <v>294</v>
      </c>
      <c r="H16" s="43">
        <f t="shared" si="1"/>
        <v>97285</v>
      </c>
      <c r="I16" s="100">
        <v>4879</v>
      </c>
      <c r="J16" s="65">
        <v>58</v>
      </c>
      <c r="K16" s="65">
        <v>159</v>
      </c>
      <c r="L16" s="65">
        <v>1</v>
      </c>
      <c r="M16" s="65">
        <v>990</v>
      </c>
      <c r="N16" s="43">
        <f t="shared" si="2"/>
        <v>6087</v>
      </c>
      <c r="O16" s="36">
        <v>1914887450</v>
      </c>
      <c r="P16" s="21">
        <v>230716495</v>
      </c>
      <c r="Q16" s="21">
        <v>116970608</v>
      </c>
      <c r="R16" s="21">
        <v>64497100</v>
      </c>
      <c r="S16" s="21">
        <v>25043760</v>
      </c>
      <c r="T16" s="49">
        <f t="shared" si="3"/>
        <v>2352115413</v>
      </c>
      <c r="U16" s="36">
        <v>38193845000</v>
      </c>
      <c r="V16" s="21">
        <v>3249705000</v>
      </c>
      <c r="W16" s="21">
        <v>1516244645</v>
      </c>
      <c r="X16" s="21">
        <v>1286594000</v>
      </c>
      <c r="Y16" s="21">
        <v>435705000</v>
      </c>
      <c r="Z16" s="49">
        <f t="shared" si="4"/>
        <v>44682093645</v>
      </c>
      <c r="AA16" s="36">
        <v>24453909000</v>
      </c>
      <c r="AB16" s="21">
        <v>981081000</v>
      </c>
      <c r="AC16" s="21">
        <v>707359896</v>
      </c>
      <c r="AD16" s="21">
        <v>1215011000</v>
      </c>
      <c r="AE16" s="21">
        <v>331636000</v>
      </c>
      <c r="AF16" s="49">
        <f t="shared" si="5"/>
        <v>27688996896</v>
      </c>
      <c r="AG16" s="60">
        <f t="shared" si="0"/>
        <v>103372</v>
      </c>
    </row>
    <row r="17" spans="1:33" s="57" customFormat="1" ht="12" customHeight="1" x14ac:dyDescent="0.2">
      <c r="A17" s="15"/>
      <c r="B17" s="15" t="s">
        <v>50</v>
      </c>
      <c r="C17" s="98">
        <v>4662</v>
      </c>
      <c r="D17" s="99">
        <v>327</v>
      </c>
      <c r="E17" s="99">
        <v>160</v>
      </c>
      <c r="F17" s="99">
        <v>2161</v>
      </c>
      <c r="G17" s="99">
        <v>166</v>
      </c>
      <c r="H17" s="128">
        <f t="shared" si="1"/>
        <v>7476</v>
      </c>
      <c r="I17" s="98">
        <v>279</v>
      </c>
      <c r="J17" s="99">
        <v>6</v>
      </c>
      <c r="K17" s="99">
        <v>39</v>
      </c>
      <c r="L17" s="99">
        <v>613</v>
      </c>
      <c r="M17" s="99">
        <v>24</v>
      </c>
      <c r="N17" s="128">
        <f t="shared" si="2"/>
        <v>961</v>
      </c>
      <c r="O17" s="32">
        <v>42169900</v>
      </c>
      <c r="P17" s="22">
        <v>10265800</v>
      </c>
      <c r="Q17" s="22">
        <v>4087400</v>
      </c>
      <c r="R17" s="22">
        <v>31003900</v>
      </c>
      <c r="S17" s="22">
        <v>2851600</v>
      </c>
      <c r="T17" s="79">
        <f t="shared" si="3"/>
        <v>90378600</v>
      </c>
      <c r="U17" s="32">
        <v>843290000</v>
      </c>
      <c r="V17" s="22">
        <v>113387000</v>
      </c>
      <c r="W17" s="22">
        <v>46295000</v>
      </c>
      <c r="X17" s="22">
        <v>620078000</v>
      </c>
      <c r="Y17" s="22">
        <v>49949000</v>
      </c>
      <c r="Z17" s="79">
        <f t="shared" si="4"/>
        <v>1672999000</v>
      </c>
      <c r="AA17" s="32">
        <v>280676000</v>
      </c>
      <c r="AB17" s="22">
        <v>32500000</v>
      </c>
      <c r="AC17" s="22">
        <v>16488000</v>
      </c>
      <c r="AD17" s="22">
        <v>357765000</v>
      </c>
      <c r="AE17" s="22">
        <v>13964000</v>
      </c>
      <c r="AF17" s="79">
        <f t="shared" si="5"/>
        <v>701393000</v>
      </c>
      <c r="AG17" s="60">
        <f t="shared" si="0"/>
        <v>8437</v>
      </c>
    </row>
    <row r="18" spans="1:33" s="41" customFormat="1" ht="12" customHeight="1" x14ac:dyDescent="0.2">
      <c r="A18" s="20"/>
      <c r="B18" s="20" t="s">
        <v>51</v>
      </c>
      <c r="C18" s="109">
        <v>8119</v>
      </c>
      <c r="D18" s="110">
        <v>690</v>
      </c>
      <c r="E18" s="110">
        <v>294</v>
      </c>
      <c r="F18" s="110">
        <v>3931</v>
      </c>
      <c r="G18" s="110">
        <v>286</v>
      </c>
      <c r="H18" s="132">
        <f t="shared" si="1"/>
        <v>13320</v>
      </c>
      <c r="I18" s="109">
        <v>816</v>
      </c>
      <c r="J18" s="110">
        <v>21</v>
      </c>
      <c r="K18" s="110">
        <v>77</v>
      </c>
      <c r="L18" s="110">
        <v>917</v>
      </c>
      <c r="M18" s="110">
        <v>23</v>
      </c>
      <c r="N18" s="132">
        <f t="shared" si="2"/>
        <v>1854</v>
      </c>
      <c r="O18" s="51">
        <v>130675850</v>
      </c>
      <c r="P18" s="45">
        <v>26362600</v>
      </c>
      <c r="Q18" s="45">
        <v>8308050</v>
      </c>
      <c r="R18" s="45">
        <v>112461150</v>
      </c>
      <c r="S18" s="45">
        <v>5260925</v>
      </c>
      <c r="T18" s="83">
        <f t="shared" si="3"/>
        <v>283068575</v>
      </c>
      <c r="U18" s="51">
        <v>2613517000</v>
      </c>
      <c r="V18" s="45">
        <v>367317000</v>
      </c>
      <c r="W18" s="45">
        <v>123914000</v>
      </c>
      <c r="X18" s="45">
        <v>2249223000</v>
      </c>
      <c r="Y18" s="45">
        <v>97350000</v>
      </c>
      <c r="Z18" s="83">
        <f t="shared" si="4"/>
        <v>5451321000</v>
      </c>
      <c r="AA18" s="51">
        <v>1398704000</v>
      </c>
      <c r="AB18" s="45">
        <v>164918000</v>
      </c>
      <c r="AC18" s="45">
        <v>59732000</v>
      </c>
      <c r="AD18" s="45">
        <v>1729279000</v>
      </c>
      <c r="AE18" s="45">
        <v>41960000</v>
      </c>
      <c r="AF18" s="83">
        <f t="shared" si="5"/>
        <v>3394593000</v>
      </c>
      <c r="AG18" s="60">
        <f t="shared" si="0"/>
        <v>15174</v>
      </c>
    </row>
    <row r="19" spans="1:33" s="57" customFormat="1" ht="12" customHeight="1" x14ac:dyDescent="0.2">
      <c r="A19" s="15"/>
      <c r="B19" s="15" t="s">
        <v>52</v>
      </c>
      <c r="C19" s="98">
        <v>5650</v>
      </c>
      <c r="D19" s="99">
        <v>527</v>
      </c>
      <c r="E19" s="99">
        <v>9</v>
      </c>
      <c r="F19" s="99">
        <v>2845</v>
      </c>
      <c r="G19" s="99">
        <v>113</v>
      </c>
      <c r="H19" s="128">
        <f t="shared" si="1"/>
        <v>9144</v>
      </c>
      <c r="I19" s="98">
        <v>533</v>
      </c>
      <c r="J19" s="99">
        <v>28</v>
      </c>
      <c r="K19" s="99">
        <v>0</v>
      </c>
      <c r="L19" s="99">
        <v>15</v>
      </c>
      <c r="M19" s="99">
        <v>37</v>
      </c>
      <c r="N19" s="128">
        <f t="shared" si="2"/>
        <v>613</v>
      </c>
      <c r="O19" s="32">
        <v>67594350</v>
      </c>
      <c r="P19" s="22">
        <v>12948831</v>
      </c>
      <c r="Q19" s="22">
        <v>28444481</v>
      </c>
      <c r="R19" s="22">
        <v>135584325</v>
      </c>
      <c r="S19" s="22">
        <v>1074375</v>
      </c>
      <c r="T19" s="79">
        <f t="shared" si="3"/>
        <v>245646362</v>
      </c>
      <c r="U19" s="32">
        <v>1351887000</v>
      </c>
      <c r="V19" s="22">
        <v>160092000</v>
      </c>
      <c r="W19" s="22">
        <v>568889629</v>
      </c>
      <c r="X19" s="22">
        <v>2711686500</v>
      </c>
      <c r="Y19" s="22">
        <v>21441500</v>
      </c>
      <c r="Z19" s="79">
        <f t="shared" si="4"/>
        <v>4813996629</v>
      </c>
      <c r="AA19" s="32">
        <v>606434000</v>
      </c>
      <c r="AB19" s="22">
        <v>58460500</v>
      </c>
      <c r="AC19" s="22">
        <v>6887000</v>
      </c>
      <c r="AD19" s="22">
        <v>2163894500</v>
      </c>
      <c r="AE19" s="22">
        <v>13296000</v>
      </c>
      <c r="AF19" s="79">
        <f t="shared" si="5"/>
        <v>2848972000</v>
      </c>
      <c r="AG19" s="60">
        <f t="shared" si="0"/>
        <v>9757</v>
      </c>
    </row>
    <row r="20" spans="1:33" s="41" customFormat="1" ht="12" customHeight="1" x14ac:dyDescent="0.2">
      <c r="A20" s="20"/>
      <c r="B20" s="20" t="s">
        <v>53</v>
      </c>
      <c r="C20" s="97">
        <v>59876</v>
      </c>
      <c r="D20" s="75">
        <v>3607</v>
      </c>
      <c r="E20" s="75">
        <v>1430</v>
      </c>
      <c r="F20" s="75">
        <v>0</v>
      </c>
      <c r="G20" s="75">
        <v>565</v>
      </c>
      <c r="H20" s="125">
        <f t="shared" si="1"/>
        <v>65478</v>
      </c>
      <c r="I20" s="97">
        <v>602</v>
      </c>
      <c r="J20" s="75">
        <v>63</v>
      </c>
      <c r="K20" s="75">
        <v>78</v>
      </c>
      <c r="L20" s="75">
        <v>0</v>
      </c>
      <c r="M20" s="75">
        <v>18</v>
      </c>
      <c r="N20" s="125">
        <f t="shared" si="2"/>
        <v>761</v>
      </c>
      <c r="O20" s="64">
        <v>1698371850</v>
      </c>
      <c r="P20" s="63">
        <v>226513500</v>
      </c>
      <c r="Q20" s="63">
        <v>108384651</v>
      </c>
      <c r="R20" s="63">
        <v>0</v>
      </c>
      <c r="S20" s="63">
        <v>90310625</v>
      </c>
      <c r="T20" s="77">
        <f t="shared" si="3"/>
        <v>2123580626</v>
      </c>
      <c r="U20" s="64">
        <v>33967437000</v>
      </c>
      <c r="V20" s="63">
        <v>3413947600</v>
      </c>
      <c r="W20" s="63">
        <v>1409300001</v>
      </c>
      <c r="X20" s="63">
        <v>0</v>
      </c>
      <c r="Y20" s="63">
        <v>1674999500</v>
      </c>
      <c r="Z20" s="77">
        <f t="shared" si="4"/>
        <v>40465684101</v>
      </c>
      <c r="AA20" s="64">
        <v>23090593000</v>
      </c>
      <c r="AB20" s="63">
        <v>1827664800</v>
      </c>
      <c r="AC20" s="63">
        <v>833715001</v>
      </c>
      <c r="AD20" s="63">
        <v>0</v>
      </c>
      <c r="AE20" s="63">
        <v>1397648500</v>
      </c>
      <c r="AF20" s="77">
        <f t="shared" si="5"/>
        <v>27149621301</v>
      </c>
      <c r="AG20" s="60">
        <f t="shared" si="0"/>
        <v>66239</v>
      </c>
    </row>
    <row r="21" spans="1:33" s="41" customFormat="1" ht="12" customHeight="1" x14ac:dyDescent="0.2">
      <c r="A21" s="15"/>
      <c r="B21" s="15" t="s">
        <v>54</v>
      </c>
      <c r="C21" s="98">
        <v>21283</v>
      </c>
      <c r="D21" s="99">
        <v>1708</v>
      </c>
      <c r="E21" s="99">
        <v>608</v>
      </c>
      <c r="F21" s="99">
        <v>3678</v>
      </c>
      <c r="G21" s="99">
        <v>356</v>
      </c>
      <c r="H21" s="128">
        <f t="shared" si="1"/>
        <v>27633</v>
      </c>
      <c r="I21" s="98">
        <v>2947</v>
      </c>
      <c r="J21" s="99">
        <v>80</v>
      </c>
      <c r="K21" s="99">
        <v>119</v>
      </c>
      <c r="L21" s="99">
        <v>57</v>
      </c>
      <c r="M21" s="99">
        <v>142</v>
      </c>
      <c r="N21" s="128">
        <f t="shared" si="2"/>
        <v>3345</v>
      </c>
      <c r="O21" s="32">
        <v>321873950</v>
      </c>
      <c r="P21" s="22">
        <v>60837950</v>
      </c>
      <c r="Q21" s="22">
        <v>26417000</v>
      </c>
      <c r="R21" s="22">
        <v>74615200</v>
      </c>
      <c r="S21" s="22">
        <v>15787735</v>
      </c>
      <c r="T21" s="79">
        <f t="shared" si="3"/>
        <v>499531835</v>
      </c>
      <c r="U21" s="32">
        <v>6437479000</v>
      </c>
      <c r="V21" s="22">
        <v>779927000</v>
      </c>
      <c r="W21" s="22">
        <v>290205000</v>
      </c>
      <c r="X21" s="22">
        <v>1492304000</v>
      </c>
      <c r="Y21" s="22">
        <v>249165500</v>
      </c>
      <c r="Z21" s="79">
        <f t="shared" si="4"/>
        <v>9249080500</v>
      </c>
      <c r="AA21" s="32">
        <v>3181518500</v>
      </c>
      <c r="AB21" s="22">
        <v>377388000</v>
      </c>
      <c r="AC21" s="22">
        <v>108998000</v>
      </c>
      <c r="AD21" s="22">
        <v>1155631000</v>
      </c>
      <c r="AE21" s="22">
        <v>85348000</v>
      </c>
      <c r="AF21" s="79">
        <f t="shared" si="5"/>
        <v>4908883500</v>
      </c>
      <c r="AG21" s="60">
        <f t="shared" si="0"/>
        <v>30978</v>
      </c>
    </row>
    <row r="22" spans="1:33" s="41" customFormat="1" ht="12" customHeight="1" x14ac:dyDescent="0.2">
      <c r="A22" s="20"/>
      <c r="B22" s="20" t="s">
        <v>55</v>
      </c>
      <c r="C22" s="109">
        <v>53292</v>
      </c>
      <c r="D22" s="110">
        <v>2057</v>
      </c>
      <c r="E22" s="110">
        <v>2280</v>
      </c>
      <c r="F22" s="110">
        <v>1202</v>
      </c>
      <c r="G22" s="110">
        <v>692</v>
      </c>
      <c r="H22" s="132">
        <f t="shared" si="1"/>
        <v>59523</v>
      </c>
      <c r="I22" s="109">
        <v>1073</v>
      </c>
      <c r="J22" s="110">
        <v>49</v>
      </c>
      <c r="K22" s="110">
        <v>277</v>
      </c>
      <c r="L22" s="110">
        <v>96</v>
      </c>
      <c r="M22" s="110">
        <v>129</v>
      </c>
      <c r="N22" s="132">
        <f t="shared" si="2"/>
        <v>1624</v>
      </c>
      <c r="O22" s="51">
        <v>988422931</v>
      </c>
      <c r="P22" s="45">
        <v>155179161</v>
      </c>
      <c r="Q22" s="45">
        <v>90772605</v>
      </c>
      <c r="R22" s="45">
        <v>55441247</v>
      </c>
      <c r="S22" s="45">
        <v>18293806</v>
      </c>
      <c r="T22" s="83">
        <f t="shared" si="3"/>
        <v>1308109750</v>
      </c>
      <c r="U22" s="51">
        <v>19726381495</v>
      </c>
      <c r="V22" s="45">
        <v>2022339075</v>
      </c>
      <c r="W22" s="45">
        <v>1262770252</v>
      </c>
      <c r="X22" s="45">
        <v>1104537125</v>
      </c>
      <c r="Y22" s="45">
        <v>322683100</v>
      </c>
      <c r="Z22" s="83">
        <f t="shared" si="4"/>
        <v>24438711047</v>
      </c>
      <c r="AA22" s="51">
        <v>12065559395</v>
      </c>
      <c r="AB22" s="45">
        <v>691385575</v>
      </c>
      <c r="AC22" s="45">
        <v>580385208</v>
      </c>
      <c r="AD22" s="45">
        <v>843524500</v>
      </c>
      <c r="AE22" s="45">
        <v>197631950</v>
      </c>
      <c r="AF22" s="83">
        <f t="shared" si="5"/>
        <v>14378486628</v>
      </c>
      <c r="AG22" s="60">
        <f t="shared" si="0"/>
        <v>61147</v>
      </c>
    </row>
    <row r="23" spans="1:33" s="41" customFormat="1" ht="12" customHeight="1" x14ac:dyDescent="0.2">
      <c r="A23" s="15"/>
      <c r="B23" s="15" t="s">
        <v>56</v>
      </c>
      <c r="C23" s="111">
        <v>3588</v>
      </c>
      <c r="D23" s="112">
        <v>376</v>
      </c>
      <c r="E23" s="112">
        <v>139</v>
      </c>
      <c r="F23" s="112">
        <v>1924</v>
      </c>
      <c r="G23" s="112">
        <v>163</v>
      </c>
      <c r="H23" s="133">
        <f t="shared" si="1"/>
        <v>6190</v>
      </c>
      <c r="I23" s="111">
        <v>389</v>
      </c>
      <c r="J23" s="112">
        <v>9</v>
      </c>
      <c r="K23" s="112">
        <v>17</v>
      </c>
      <c r="L23" s="112">
        <v>36</v>
      </c>
      <c r="M23" s="112">
        <v>12</v>
      </c>
      <c r="N23" s="133">
        <f t="shared" si="2"/>
        <v>463</v>
      </c>
      <c r="O23" s="72">
        <v>33991375</v>
      </c>
      <c r="P23" s="62">
        <v>8861806</v>
      </c>
      <c r="Q23" s="62">
        <v>3150564</v>
      </c>
      <c r="R23" s="62">
        <v>31667135</v>
      </c>
      <c r="S23" s="62">
        <v>2118560</v>
      </c>
      <c r="T23" s="84">
        <f>SUM(O23:S23)</f>
        <v>79789440</v>
      </c>
      <c r="U23" s="72">
        <v>679827500</v>
      </c>
      <c r="V23" s="62">
        <v>100937000</v>
      </c>
      <c r="W23" s="62">
        <v>35245100</v>
      </c>
      <c r="X23" s="62">
        <v>633342700</v>
      </c>
      <c r="Y23" s="62">
        <v>36087600</v>
      </c>
      <c r="Z23" s="84">
        <f t="shared" si="4"/>
        <v>1485439900</v>
      </c>
      <c r="AA23" s="62">
        <v>217931100</v>
      </c>
      <c r="AB23" s="62">
        <v>27789800</v>
      </c>
      <c r="AC23" s="152">
        <v>8312100</v>
      </c>
      <c r="AD23" s="62">
        <v>396845500</v>
      </c>
      <c r="AE23" s="62">
        <v>12312700</v>
      </c>
      <c r="AF23" s="84">
        <f>SUM(AA23:AE23)</f>
        <v>663191200</v>
      </c>
      <c r="AG23" s="60">
        <f t="shared" si="0"/>
        <v>6653</v>
      </c>
    </row>
    <row r="24" spans="1:33" s="57" customFormat="1" ht="12" customHeight="1" x14ac:dyDescent="0.2">
      <c r="A24" s="20"/>
      <c r="B24" s="20" t="s">
        <v>57</v>
      </c>
      <c r="C24" s="100">
        <v>57789</v>
      </c>
      <c r="D24" s="65">
        <v>2895</v>
      </c>
      <c r="E24" s="65">
        <v>327</v>
      </c>
      <c r="F24" s="65">
        <v>20</v>
      </c>
      <c r="G24" s="65">
        <v>394</v>
      </c>
      <c r="H24" s="43">
        <f t="shared" si="1"/>
        <v>61425</v>
      </c>
      <c r="I24" s="100">
        <v>504</v>
      </c>
      <c r="J24" s="65">
        <v>30</v>
      </c>
      <c r="K24" s="65">
        <v>1</v>
      </c>
      <c r="L24" s="65">
        <v>0</v>
      </c>
      <c r="M24" s="65">
        <v>15</v>
      </c>
      <c r="N24" s="43">
        <f t="shared" si="2"/>
        <v>550</v>
      </c>
      <c r="O24" s="36">
        <v>2160647850</v>
      </c>
      <c r="P24" s="21">
        <v>156136350</v>
      </c>
      <c r="Q24" s="21">
        <v>16642400</v>
      </c>
      <c r="R24" s="21">
        <v>762000</v>
      </c>
      <c r="S24" s="21">
        <v>72554450</v>
      </c>
      <c r="T24" s="49">
        <f t="shared" si="3"/>
        <v>2406743050</v>
      </c>
      <c r="U24" s="36">
        <v>43119277000</v>
      </c>
      <c r="V24" s="21">
        <v>2892724000</v>
      </c>
      <c r="W24" s="21">
        <v>283453000</v>
      </c>
      <c r="X24" s="21">
        <v>15055000</v>
      </c>
      <c r="Y24" s="21">
        <v>1381596000</v>
      </c>
      <c r="Z24" s="49">
        <f t="shared" si="4"/>
        <v>47692105000</v>
      </c>
      <c r="AA24" s="36">
        <v>29478851000</v>
      </c>
      <c r="AB24" s="21">
        <v>2059662000</v>
      </c>
      <c r="AC24" s="21">
        <v>205840152</v>
      </c>
      <c r="AD24" s="21">
        <v>15045000</v>
      </c>
      <c r="AE24" s="21">
        <v>1140142000</v>
      </c>
      <c r="AF24" s="49">
        <f t="shared" si="5"/>
        <v>32899540152</v>
      </c>
      <c r="AG24" s="60">
        <f t="shared" si="0"/>
        <v>61975</v>
      </c>
    </row>
    <row r="25" spans="1:33" s="41" customFormat="1" ht="12" customHeight="1" x14ac:dyDescent="0.2">
      <c r="A25" s="15"/>
      <c r="B25" s="15" t="s">
        <v>58</v>
      </c>
      <c r="C25" s="86">
        <v>8841</v>
      </c>
      <c r="D25" s="61">
        <v>909</v>
      </c>
      <c r="E25" s="61">
        <v>192</v>
      </c>
      <c r="F25" s="61">
        <v>2898</v>
      </c>
      <c r="G25" s="61">
        <v>203</v>
      </c>
      <c r="H25" s="126">
        <f t="shared" si="1"/>
        <v>13043</v>
      </c>
      <c r="I25" s="86">
        <v>904</v>
      </c>
      <c r="J25" s="61">
        <v>30</v>
      </c>
      <c r="K25" s="61">
        <v>57</v>
      </c>
      <c r="L25" s="61">
        <v>25</v>
      </c>
      <c r="M25" s="61">
        <v>51</v>
      </c>
      <c r="N25" s="126">
        <f t="shared" si="2"/>
        <v>1067</v>
      </c>
      <c r="O25" s="52">
        <v>99623900</v>
      </c>
      <c r="P25" s="46">
        <v>25340835</v>
      </c>
      <c r="Q25" s="46">
        <v>54029625</v>
      </c>
      <c r="R25" s="46">
        <v>98716700</v>
      </c>
      <c r="S25" s="46">
        <v>4540750</v>
      </c>
      <c r="T25" s="78">
        <f t="shared" si="3"/>
        <v>282251810</v>
      </c>
      <c r="U25" s="52">
        <v>1986219000</v>
      </c>
      <c r="V25" s="46">
        <v>344481000</v>
      </c>
      <c r="W25" s="46">
        <v>523735500</v>
      </c>
      <c r="X25" s="46">
        <v>1974334000</v>
      </c>
      <c r="Y25" s="46">
        <v>63971000</v>
      </c>
      <c r="Z25" s="78">
        <f t="shared" si="4"/>
        <v>4892740500</v>
      </c>
      <c r="AA25" s="52">
        <v>809061075</v>
      </c>
      <c r="AB25" s="46">
        <v>87391517</v>
      </c>
      <c r="AC25" s="46">
        <v>49437084</v>
      </c>
      <c r="AD25" s="46">
        <v>1698166000</v>
      </c>
      <c r="AE25" s="46">
        <v>22264613</v>
      </c>
      <c r="AF25" s="78">
        <f t="shared" si="5"/>
        <v>2666320289</v>
      </c>
      <c r="AG25" s="60">
        <f t="shared" si="0"/>
        <v>14110</v>
      </c>
    </row>
    <row r="26" spans="1:33" s="57" customFormat="1" ht="12" customHeight="1" x14ac:dyDescent="0.2">
      <c r="A26" s="20"/>
      <c r="B26" s="20" t="s">
        <v>59</v>
      </c>
      <c r="C26" s="109">
        <v>7133</v>
      </c>
      <c r="D26" s="110">
        <v>173</v>
      </c>
      <c r="E26" s="110">
        <v>49</v>
      </c>
      <c r="F26" s="110">
        <v>803</v>
      </c>
      <c r="G26" s="110">
        <v>108</v>
      </c>
      <c r="H26" s="132">
        <f t="shared" si="1"/>
        <v>8266</v>
      </c>
      <c r="I26" s="109">
        <v>1384</v>
      </c>
      <c r="J26" s="110">
        <v>9</v>
      </c>
      <c r="K26" s="110">
        <v>10</v>
      </c>
      <c r="L26" s="110">
        <v>647</v>
      </c>
      <c r="M26" s="110">
        <v>38</v>
      </c>
      <c r="N26" s="132">
        <f t="shared" si="2"/>
        <v>2088</v>
      </c>
      <c r="O26" s="51">
        <v>132198750</v>
      </c>
      <c r="P26" s="45">
        <v>4395112</v>
      </c>
      <c r="Q26" s="45">
        <v>1390375</v>
      </c>
      <c r="R26" s="45">
        <v>52131050</v>
      </c>
      <c r="S26" s="45">
        <v>1439275</v>
      </c>
      <c r="T26" s="83">
        <f t="shared" si="3"/>
        <v>191554562</v>
      </c>
      <c r="U26" s="51">
        <v>2643975000</v>
      </c>
      <c r="V26" s="45">
        <v>58967290</v>
      </c>
      <c r="W26" s="45">
        <v>17825000</v>
      </c>
      <c r="X26" s="45">
        <v>1042621000</v>
      </c>
      <c r="Y26" s="45">
        <v>28785500</v>
      </c>
      <c r="Z26" s="83">
        <f t="shared" si="4"/>
        <v>3792173790</v>
      </c>
      <c r="AA26" s="51">
        <v>1461997500</v>
      </c>
      <c r="AB26" s="45">
        <v>21181000</v>
      </c>
      <c r="AC26" s="45">
        <v>9705606</v>
      </c>
      <c r="AD26" s="45">
        <v>893914000</v>
      </c>
      <c r="AE26" s="45">
        <v>18370000</v>
      </c>
      <c r="AF26" s="83">
        <f t="shared" si="5"/>
        <v>2405168106</v>
      </c>
      <c r="AG26" s="60">
        <f t="shared" si="0"/>
        <v>10354</v>
      </c>
    </row>
    <row r="27" spans="1:33" s="41" customFormat="1" ht="12" customHeight="1" x14ac:dyDescent="0.2">
      <c r="A27" s="15"/>
      <c r="B27" s="15" t="s">
        <v>60</v>
      </c>
      <c r="C27" s="190">
        <v>46344</v>
      </c>
      <c r="D27" s="99">
        <v>2409</v>
      </c>
      <c r="E27" s="99">
        <v>1039</v>
      </c>
      <c r="F27" s="99">
        <v>844</v>
      </c>
      <c r="G27" s="99">
        <v>582</v>
      </c>
      <c r="H27" s="128">
        <f t="shared" si="1"/>
        <v>51218</v>
      </c>
      <c r="I27" s="98">
        <v>3857</v>
      </c>
      <c r="J27" s="99">
        <v>69</v>
      </c>
      <c r="K27" s="99">
        <v>161</v>
      </c>
      <c r="L27" s="99">
        <v>72</v>
      </c>
      <c r="M27" s="99">
        <v>99</v>
      </c>
      <c r="N27" s="128">
        <f t="shared" si="2"/>
        <v>4258</v>
      </c>
      <c r="O27" s="32">
        <v>772459433</v>
      </c>
      <c r="P27" s="22">
        <v>141963111</v>
      </c>
      <c r="Q27" s="22">
        <v>49438750</v>
      </c>
      <c r="R27" s="22">
        <v>26524250</v>
      </c>
      <c r="S27" s="22">
        <v>31121750</v>
      </c>
      <c r="T27" s="79">
        <f t="shared" si="3"/>
        <v>1021507294</v>
      </c>
      <c r="U27" s="32">
        <v>15399791503</v>
      </c>
      <c r="V27" s="22">
        <v>1783388895</v>
      </c>
      <c r="W27" s="22">
        <v>598225000</v>
      </c>
      <c r="X27" s="22">
        <v>529668000</v>
      </c>
      <c r="Y27" s="22">
        <v>501899000</v>
      </c>
      <c r="Z27" s="79">
        <f t="shared" si="4"/>
        <v>18812972398</v>
      </c>
      <c r="AA27" s="32">
        <v>7937907264</v>
      </c>
      <c r="AB27" s="22">
        <v>794465884</v>
      </c>
      <c r="AC27" s="22">
        <v>346263948</v>
      </c>
      <c r="AD27" s="22">
        <v>432231000</v>
      </c>
      <c r="AE27" s="22">
        <v>245303818</v>
      </c>
      <c r="AF27" s="79">
        <f t="shared" si="5"/>
        <v>9756171914</v>
      </c>
      <c r="AG27" s="60">
        <f t="shared" si="0"/>
        <v>55476</v>
      </c>
    </row>
    <row r="28" spans="1:33" s="57" customFormat="1" ht="12" customHeight="1" x14ac:dyDescent="0.2">
      <c r="A28" s="20"/>
      <c r="B28" s="20" t="s">
        <v>61</v>
      </c>
      <c r="C28" s="100">
        <v>51145</v>
      </c>
      <c r="D28" s="65">
        <v>3167</v>
      </c>
      <c r="E28" s="65">
        <v>5310</v>
      </c>
      <c r="F28" s="65">
        <v>61</v>
      </c>
      <c r="G28" s="65">
        <v>293</v>
      </c>
      <c r="H28" s="43">
        <f t="shared" si="1"/>
        <v>59976</v>
      </c>
      <c r="I28" s="100">
        <v>746</v>
      </c>
      <c r="J28" s="65">
        <v>20</v>
      </c>
      <c r="K28" s="65">
        <v>257</v>
      </c>
      <c r="L28" s="65">
        <v>0</v>
      </c>
      <c r="M28" s="65">
        <v>289</v>
      </c>
      <c r="N28" s="43">
        <f t="shared" si="2"/>
        <v>1312</v>
      </c>
      <c r="O28" s="36">
        <v>992115130</v>
      </c>
      <c r="P28" s="21">
        <v>254160060</v>
      </c>
      <c r="Q28" s="21">
        <v>561798212</v>
      </c>
      <c r="R28" s="21">
        <v>13232040</v>
      </c>
      <c r="S28" s="21">
        <v>44390770</v>
      </c>
      <c r="T28" s="49">
        <f t="shared" si="3"/>
        <v>1865696212</v>
      </c>
      <c r="U28" s="36">
        <v>19803290000</v>
      </c>
      <c r="V28" s="21">
        <v>3517728000</v>
      </c>
      <c r="W28" s="21">
        <v>6827176530</v>
      </c>
      <c r="X28" s="21">
        <v>263910800</v>
      </c>
      <c r="Y28" s="21">
        <v>811153000</v>
      </c>
      <c r="Z28" s="49">
        <f t="shared" si="4"/>
        <v>31223258330</v>
      </c>
      <c r="AA28" s="36">
        <v>12892663700</v>
      </c>
      <c r="AB28" s="21">
        <v>1746380700</v>
      </c>
      <c r="AC28" s="21">
        <v>3159659230</v>
      </c>
      <c r="AD28" s="21">
        <v>253894800</v>
      </c>
      <c r="AE28" s="21">
        <v>624367000</v>
      </c>
      <c r="AF28" s="49">
        <f t="shared" si="5"/>
        <v>18676965430</v>
      </c>
      <c r="AG28" s="60">
        <f t="shared" si="0"/>
        <v>61288</v>
      </c>
    </row>
    <row r="29" spans="1:33" s="41" customFormat="1" ht="12" customHeight="1" x14ac:dyDescent="0.2">
      <c r="A29" s="15"/>
      <c r="B29" s="166" t="s">
        <v>92</v>
      </c>
      <c r="C29" s="154">
        <v>89519</v>
      </c>
      <c r="D29" s="155">
        <v>7977</v>
      </c>
      <c r="E29" s="155">
        <v>2587</v>
      </c>
      <c r="F29" s="155">
        <v>5456</v>
      </c>
      <c r="G29" s="155">
        <v>4746</v>
      </c>
      <c r="H29" s="156">
        <f>SUM(C29:G29)</f>
        <v>110285</v>
      </c>
      <c r="I29" s="154">
        <v>3861</v>
      </c>
      <c r="J29" s="155">
        <v>79</v>
      </c>
      <c r="K29" s="155">
        <v>384</v>
      </c>
      <c r="L29" s="155">
        <v>430</v>
      </c>
      <c r="M29" s="155">
        <v>260</v>
      </c>
      <c r="N29" s="156">
        <f>SUM(I29:M29)</f>
        <v>5014</v>
      </c>
      <c r="O29" s="157">
        <v>1737329550</v>
      </c>
      <c r="P29" s="158">
        <v>236915550</v>
      </c>
      <c r="Q29" s="158">
        <v>137078372</v>
      </c>
      <c r="R29" s="158">
        <v>203069945</v>
      </c>
      <c r="S29" s="158">
        <v>334707226</v>
      </c>
      <c r="T29" s="159">
        <f>SUM(O29:S29)</f>
        <v>2649100643</v>
      </c>
      <c r="U29" s="32">
        <v>34746591000</v>
      </c>
      <c r="V29" s="22">
        <v>3296461601</v>
      </c>
      <c r="W29" s="22">
        <v>1791929601</v>
      </c>
      <c r="X29" s="22">
        <v>4061398900</v>
      </c>
      <c r="Y29" s="22">
        <v>4526943720</v>
      </c>
      <c r="Z29" s="159">
        <f>SUM(U29:Y29)</f>
        <v>48423324822</v>
      </c>
      <c r="AA29" s="32">
        <v>21244180000</v>
      </c>
      <c r="AB29" s="22">
        <v>1553229701</v>
      </c>
      <c r="AC29" s="22">
        <v>1006084301</v>
      </c>
      <c r="AD29" s="22">
        <v>3116530400</v>
      </c>
      <c r="AE29" s="22">
        <v>2266540921</v>
      </c>
      <c r="AF29" s="159">
        <f>SUM(AA29:AE29)</f>
        <v>29186565323</v>
      </c>
      <c r="AG29" s="60">
        <f t="shared" si="0"/>
        <v>115299</v>
      </c>
    </row>
    <row r="30" spans="1:33" s="57" customFormat="1" ht="12" customHeight="1" x14ac:dyDescent="0.2">
      <c r="A30" s="20"/>
      <c r="B30" s="20" t="s">
        <v>62</v>
      </c>
      <c r="C30" s="101">
        <v>20558</v>
      </c>
      <c r="D30" s="102">
        <v>2241</v>
      </c>
      <c r="E30" s="102">
        <v>629</v>
      </c>
      <c r="F30" s="102">
        <v>4859</v>
      </c>
      <c r="G30" s="102">
        <v>654</v>
      </c>
      <c r="H30" s="129">
        <f t="shared" si="1"/>
        <v>28941</v>
      </c>
      <c r="I30" s="101">
        <v>776</v>
      </c>
      <c r="J30" s="102">
        <v>179</v>
      </c>
      <c r="K30" s="102">
        <v>99</v>
      </c>
      <c r="L30" s="102">
        <v>231</v>
      </c>
      <c r="M30" s="102">
        <v>40</v>
      </c>
      <c r="N30" s="129">
        <f t="shared" si="2"/>
        <v>1325</v>
      </c>
      <c r="O30" s="50">
        <v>269589368</v>
      </c>
      <c r="P30" s="44">
        <v>108891822</v>
      </c>
      <c r="Q30" s="44">
        <v>28251001</v>
      </c>
      <c r="R30" s="44">
        <v>98447020</v>
      </c>
      <c r="S30" s="44">
        <v>26468912</v>
      </c>
      <c r="T30" s="80">
        <f t="shared" si="3"/>
        <v>531648123</v>
      </c>
      <c r="U30" s="50">
        <v>5391787000</v>
      </c>
      <c r="V30" s="44">
        <v>1221335888</v>
      </c>
      <c r="W30" s="44">
        <v>344567000</v>
      </c>
      <c r="X30" s="44">
        <v>1968940400</v>
      </c>
      <c r="Y30" s="44">
        <v>445609485</v>
      </c>
      <c r="Z30" s="80">
        <f t="shared" si="4"/>
        <v>9372239773</v>
      </c>
      <c r="AA30" s="50">
        <v>2155619600</v>
      </c>
      <c r="AB30" s="44">
        <v>511872872</v>
      </c>
      <c r="AC30" s="44">
        <v>210664300</v>
      </c>
      <c r="AD30" s="44">
        <v>1154235800</v>
      </c>
      <c r="AE30" s="44">
        <v>185334741</v>
      </c>
      <c r="AF30" s="80">
        <f t="shared" si="5"/>
        <v>4217727313</v>
      </c>
      <c r="AG30" s="60">
        <f t="shared" si="0"/>
        <v>30266</v>
      </c>
    </row>
    <row r="31" spans="1:33" s="41" customFormat="1" ht="12" customHeight="1" x14ac:dyDescent="0.2">
      <c r="A31" s="15"/>
      <c r="B31" s="15" t="s">
        <v>63</v>
      </c>
      <c r="C31" s="187">
        <v>7460</v>
      </c>
      <c r="D31" s="187">
        <v>357</v>
      </c>
      <c r="E31" s="187">
        <v>77</v>
      </c>
      <c r="F31" s="187">
        <v>582</v>
      </c>
      <c r="G31" s="99">
        <v>91</v>
      </c>
      <c r="H31" s="128">
        <f t="shared" si="1"/>
        <v>8567</v>
      </c>
      <c r="I31" s="98">
        <v>1705</v>
      </c>
      <c r="J31" s="99">
        <v>14</v>
      </c>
      <c r="K31" s="99">
        <v>5</v>
      </c>
      <c r="L31" s="99">
        <v>528</v>
      </c>
      <c r="M31" s="99">
        <v>36</v>
      </c>
      <c r="N31" s="128">
        <f t="shared" si="2"/>
        <v>2288</v>
      </c>
      <c r="O31" s="188">
        <v>139651500</v>
      </c>
      <c r="P31" s="188">
        <v>15507700</v>
      </c>
      <c r="Q31" s="188">
        <v>1727900</v>
      </c>
      <c r="R31" s="188">
        <v>32875000</v>
      </c>
      <c r="S31" s="188">
        <v>3654200</v>
      </c>
      <c r="T31" s="79">
        <f t="shared" si="3"/>
        <v>193416300</v>
      </c>
      <c r="U31" s="188">
        <v>2791242000</v>
      </c>
      <c r="V31" s="188">
        <v>243121000</v>
      </c>
      <c r="W31" s="188">
        <v>27098000</v>
      </c>
      <c r="X31" s="189">
        <v>657500000</v>
      </c>
      <c r="Y31" s="188">
        <v>73084000</v>
      </c>
      <c r="Z31" s="79">
        <f t="shared" si="4"/>
        <v>3792045000</v>
      </c>
      <c r="AA31" s="188">
        <v>1437763000</v>
      </c>
      <c r="AB31" s="188">
        <v>79326000</v>
      </c>
      <c r="AC31" s="188">
        <v>15559000</v>
      </c>
      <c r="AD31" s="188">
        <v>535564000</v>
      </c>
      <c r="AE31" s="188">
        <v>27280000</v>
      </c>
      <c r="AF31" s="79">
        <f t="shared" si="5"/>
        <v>2095492000</v>
      </c>
      <c r="AG31" s="60">
        <f t="shared" si="0"/>
        <v>10855</v>
      </c>
    </row>
    <row r="32" spans="1:33" s="57" customFormat="1" ht="12" customHeight="1" x14ac:dyDescent="0.2">
      <c r="A32" s="20"/>
      <c r="B32" s="20" t="s">
        <v>64</v>
      </c>
      <c r="C32" s="174">
        <v>2445</v>
      </c>
      <c r="D32" s="175">
        <v>200</v>
      </c>
      <c r="E32" s="175">
        <v>134</v>
      </c>
      <c r="F32" s="175">
        <v>1966</v>
      </c>
      <c r="G32" s="175">
        <v>137</v>
      </c>
      <c r="H32" s="176">
        <f>SUM(C32:G32)</f>
        <v>4882</v>
      </c>
      <c r="I32" s="174">
        <v>296</v>
      </c>
      <c r="J32" s="175">
        <v>8</v>
      </c>
      <c r="K32" s="175">
        <v>4</v>
      </c>
      <c r="L32" s="175">
        <v>1</v>
      </c>
      <c r="M32" s="175">
        <v>28</v>
      </c>
      <c r="N32" s="176">
        <f>SUM(I32:M32)</f>
        <v>337</v>
      </c>
      <c r="O32" s="177">
        <v>13367925</v>
      </c>
      <c r="P32" s="178">
        <v>2020950</v>
      </c>
      <c r="Q32" s="178">
        <v>2062260</v>
      </c>
      <c r="R32" s="178">
        <v>39580620</v>
      </c>
      <c r="S32" s="178">
        <v>1229945</v>
      </c>
      <c r="T32" s="179">
        <f>SUM(O32:S32)</f>
        <v>58261700</v>
      </c>
      <c r="U32" s="177">
        <v>267358500</v>
      </c>
      <c r="V32" s="178">
        <v>20092000</v>
      </c>
      <c r="W32" s="178">
        <v>31654200</v>
      </c>
      <c r="X32" s="178">
        <v>791612400</v>
      </c>
      <c r="Y32" s="178">
        <v>22508400</v>
      </c>
      <c r="Z32" s="179">
        <f>SUM(U32:Y32)</f>
        <v>1133225500</v>
      </c>
      <c r="AA32" s="177">
        <v>47552100</v>
      </c>
      <c r="AB32" s="178">
        <v>4891000</v>
      </c>
      <c r="AC32" s="178">
        <v>3896200</v>
      </c>
      <c r="AD32" s="178">
        <v>718449000</v>
      </c>
      <c r="AE32" s="178">
        <v>3341900</v>
      </c>
      <c r="AF32" s="179">
        <f>SUM(AA32:AE32)</f>
        <v>778130200</v>
      </c>
      <c r="AG32" s="60">
        <f t="shared" si="0"/>
        <v>5219</v>
      </c>
    </row>
    <row r="33" spans="1:36" s="41" customFormat="1" ht="12" customHeight="1" x14ac:dyDescent="0.2">
      <c r="A33" s="14"/>
      <c r="B33" s="14" t="s">
        <v>1</v>
      </c>
      <c r="C33" s="113">
        <v>34365</v>
      </c>
      <c r="D33" s="114">
        <v>2829</v>
      </c>
      <c r="E33" s="114">
        <v>1237</v>
      </c>
      <c r="F33" s="114">
        <v>0</v>
      </c>
      <c r="G33" s="114">
        <v>448</v>
      </c>
      <c r="H33" s="134">
        <f t="shared" si="1"/>
        <v>38879</v>
      </c>
      <c r="I33" s="113">
        <v>994</v>
      </c>
      <c r="J33" s="114">
        <v>35</v>
      </c>
      <c r="K33" s="114">
        <v>403</v>
      </c>
      <c r="L33" s="114">
        <v>0</v>
      </c>
      <c r="M33" s="114">
        <v>69</v>
      </c>
      <c r="N33" s="134">
        <f t="shared" si="2"/>
        <v>1501</v>
      </c>
      <c r="O33" s="59">
        <v>983485394</v>
      </c>
      <c r="P33" s="58">
        <v>94961131</v>
      </c>
      <c r="Q33" s="58">
        <v>222989044</v>
      </c>
      <c r="R33" s="58">
        <v>0</v>
      </c>
      <c r="S33" s="58">
        <v>40121650</v>
      </c>
      <c r="T33" s="85">
        <f t="shared" si="3"/>
        <v>1341557219</v>
      </c>
      <c r="U33" s="59">
        <v>19669543885</v>
      </c>
      <c r="V33" s="58">
        <v>1493685925</v>
      </c>
      <c r="W33" s="58">
        <v>2824527104</v>
      </c>
      <c r="X33" s="58">
        <v>0</v>
      </c>
      <c r="Y33" s="58">
        <v>782327600</v>
      </c>
      <c r="Z33" s="85">
        <f t="shared" si="4"/>
        <v>24770084514</v>
      </c>
      <c r="AA33" s="59">
        <v>14326470885</v>
      </c>
      <c r="AB33" s="58">
        <v>823647859</v>
      </c>
      <c r="AC33" s="58">
        <v>1438856224</v>
      </c>
      <c r="AD33" s="58">
        <v>0</v>
      </c>
      <c r="AE33" s="58">
        <v>591444600</v>
      </c>
      <c r="AF33" s="85">
        <f t="shared" si="5"/>
        <v>17180419568</v>
      </c>
      <c r="AG33" s="60">
        <f t="shared" si="0"/>
        <v>40380</v>
      </c>
    </row>
    <row r="34" spans="1:36" s="57" customFormat="1" ht="12" customHeight="1" x14ac:dyDescent="0.2">
      <c r="A34" s="20"/>
      <c r="B34" s="20" t="s">
        <v>2</v>
      </c>
      <c r="C34" s="100">
        <v>7937</v>
      </c>
      <c r="D34" s="65">
        <v>476</v>
      </c>
      <c r="E34" s="65">
        <v>719</v>
      </c>
      <c r="F34" s="65">
        <v>1978</v>
      </c>
      <c r="G34" s="65">
        <v>180</v>
      </c>
      <c r="H34" s="43">
        <f t="shared" si="1"/>
        <v>11290</v>
      </c>
      <c r="I34" s="100">
        <v>582</v>
      </c>
      <c r="J34" s="65">
        <v>5</v>
      </c>
      <c r="K34" s="65">
        <v>55</v>
      </c>
      <c r="L34" s="65">
        <v>186</v>
      </c>
      <c r="M34" s="65">
        <v>18</v>
      </c>
      <c r="N34" s="43">
        <f t="shared" si="2"/>
        <v>846</v>
      </c>
      <c r="O34" s="36">
        <v>98575450</v>
      </c>
      <c r="P34" s="21">
        <v>7710780</v>
      </c>
      <c r="Q34" s="21">
        <v>26490076</v>
      </c>
      <c r="R34" s="21">
        <v>56819050</v>
      </c>
      <c r="S34" s="21">
        <v>3431350</v>
      </c>
      <c r="T34" s="49">
        <f t="shared" si="3"/>
        <v>193026706</v>
      </c>
      <c r="U34" s="36">
        <v>1967285000</v>
      </c>
      <c r="V34" s="21">
        <v>92494000</v>
      </c>
      <c r="W34" s="21">
        <v>336224000</v>
      </c>
      <c r="X34" s="21">
        <v>1136381000</v>
      </c>
      <c r="Y34" s="21">
        <v>61485000</v>
      </c>
      <c r="Z34" s="49">
        <f t="shared" si="4"/>
        <v>3593869000</v>
      </c>
      <c r="AA34" s="36">
        <v>673534000</v>
      </c>
      <c r="AB34" s="21">
        <v>26138100</v>
      </c>
      <c r="AC34" s="21">
        <v>149923000</v>
      </c>
      <c r="AD34" s="21">
        <v>1017949000</v>
      </c>
      <c r="AE34" s="21">
        <v>31480000</v>
      </c>
      <c r="AF34" s="49">
        <f t="shared" si="5"/>
        <v>1899024100</v>
      </c>
      <c r="AG34" s="60">
        <f t="shared" si="0"/>
        <v>12136</v>
      </c>
    </row>
    <row r="35" spans="1:36" s="41" customFormat="1" ht="12" customHeight="1" x14ac:dyDescent="0.2">
      <c r="A35" s="15"/>
      <c r="B35" s="15" t="s">
        <v>3</v>
      </c>
      <c r="C35" s="86">
        <v>60818</v>
      </c>
      <c r="D35" s="61">
        <v>2223</v>
      </c>
      <c r="E35" s="61">
        <v>4167</v>
      </c>
      <c r="F35" s="61">
        <v>184</v>
      </c>
      <c r="G35" s="61">
        <v>249</v>
      </c>
      <c r="H35" s="126">
        <f t="shared" si="1"/>
        <v>67641</v>
      </c>
      <c r="I35" s="86">
        <v>3336</v>
      </c>
      <c r="J35" s="61">
        <v>49</v>
      </c>
      <c r="K35" s="61">
        <v>775</v>
      </c>
      <c r="L35" s="61">
        <v>91</v>
      </c>
      <c r="M35" s="61">
        <v>21</v>
      </c>
      <c r="N35" s="126">
        <f t="shared" si="2"/>
        <v>4272</v>
      </c>
      <c r="O35" s="52">
        <v>1139633850</v>
      </c>
      <c r="P35" s="46">
        <v>142153195</v>
      </c>
      <c r="Q35" s="46">
        <v>354875600</v>
      </c>
      <c r="R35" s="46">
        <v>24966550</v>
      </c>
      <c r="S35" s="46">
        <v>22927800</v>
      </c>
      <c r="T35" s="78">
        <f t="shared" si="3"/>
        <v>1684556995</v>
      </c>
      <c r="U35" s="52">
        <v>22752676000</v>
      </c>
      <c r="V35" s="46">
        <v>1724156500</v>
      </c>
      <c r="W35" s="46">
        <v>4431847000</v>
      </c>
      <c r="X35" s="46">
        <v>499331000</v>
      </c>
      <c r="Y35" s="46">
        <v>426044000</v>
      </c>
      <c r="Z35" s="78">
        <f t="shared" si="4"/>
        <v>29834054500</v>
      </c>
      <c r="AA35" s="52">
        <v>14245072000</v>
      </c>
      <c r="AB35" s="46">
        <v>698389500</v>
      </c>
      <c r="AC35" s="46">
        <v>2078215000</v>
      </c>
      <c r="AD35" s="46">
        <v>447622000</v>
      </c>
      <c r="AE35" s="46">
        <v>288577500</v>
      </c>
      <c r="AF35" s="78">
        <f t="shared" si="5"/>
        <v>17757876000</v>
      </c>
      <c r="AG35" s="60">
        <f t="shared" ref="AG35:AG66" si="6">H35+N35</f>
        <v>71913</v>
      </c>
    </row>
    <row r="36" spans="1:36" s="57" customFormat="1" ht="12" customHeight="1" x14ac:dyDescent="0.2">
      <c r="A36" s="20"/>
      <c r="B36" s="20" t="s">
        <v>4</v>
      </c>
      <c r="C36" s="101">
        <v>4538</v>
      </c>
      <c r="D36" s="102">
        <v>367</v>
      </c>
      <c r="E36" s="102">
        <v>39</v>
      </c>
      <c r="F36" s="102">
        <v>2636</v>
      </c>
      <c r="G36" s="102">
        <v>229</v>
      </c>
      <c r="H36" s="129">
        <f t="shared" si="1"/>
        <v>7809</v>
      </c>
      <c r="I36" s="101">
        <v>360</v>
      </c>
      <c r="J36" s="102">
        <v>18</v>
      </c>
      <c r="K36" s="102">
        <v>14</v>
      </c>
      <c r="L36" s="102">
        <v>232</v>
      </c>
      <c r="M36" s="102">
        <v>7</v>
      </c>
      <c r="N36" s="129">
        <f t="shared" si="2"/>
        <v>631</v>
      </c>
      <c r="O36" s="50">
        <v>64552490</v>
      </c>
      <c r="P36" s="44">
        <v>12695719</v>
      </c>
      <c r="Q36" s="44">
        <v>634240</v>
      </c>
      <c r="R36" s="44">
        <v>3857159</v>
      </c>
      <c r="S36" s="44">
        <v>62335920</v>
      </c>
      <c r="T36" s="80">
        <f t="shared" si="3"/>
        <v>144075528</v>
      </c>
      <c r="U36" s="50">
        <v>1291049800</v>
      </c>
      <c r="V36" s="44">
        <v>152569200</v>
      </c>
      <c r="W36" s="44">
        <v>10481000</v>
      </c>
      <c r="X36" s="44">
        <v>65604000</v>
      </c>
      <c r="Y36" s="44">
        <v>1246718400</v>
      </c>
      <c r="Z36" s="80">
        <f t="shared" si="4"/>
        <v>2766422400</v>
      </c>
      <c r="AA36" s="50">
        <v>552544900</v>
      </c>
      <c r="AB36" s="44">
        <v>46118200</v>
      </c>
      <c r="AC36" s="44">
        <v>5704000</v>
      </c>
      <c r="AD36" s="44">
        <v>28345500</v>
      </c>
      <c r="AE36" s="44">
        <v>869317200</v>
      </c>
      <c r="AF36" s="80">
        <f t="shared" si="5"/>
        <v>1502029800</v>
      </c>
      <c r="AG36" s="60">
        <f t="shared" si="6"/>
        <v>8440</v>
      </c>
    </row>
    <row r="37" spans="1:36" s="41" customFormat="1" ht="12" customHeight="1" x14ac:dyDescent="0.2">
      <c r="A37" s="15"/>
      <c r="B37" s="15" t="s">
        <v>5</v>
      </c>
      <c r="C37" s="98">
        <v>60037</v>
      </c>
      <c r="D37" s="99">
        <v>3281</v>
      </c>
      <c r="E37" s="99">
        <v>5327</v>
      </c>
      <c r="F37" s="99">
        <v>215</v>
      </c>
      <c r="G37" s="99">
        <v>845</v>
      </c>
      <c r="H37" s="128">
        <f t="shared" si="1"/>
        <v>69705</v>
      </c>
      <c r="I37" s="98">
        <v>1287</v>
      </c>
      <c r="J37" s="99">
        <v>249</v>
      </c>
      <c r="K37" s="99">
        <v>258</v>
      </c>
      <c r="L37" s="99">
        <v>27</v>
      </c>
      <c r="M37" s="99">
        <v>73</v>
      </c>
      <c r="N37" s="128">
        <f t="shared" si="2"/>
        <v>1894</v>
      </c>
      <c r="O37" s="32">
        <v>1693861850</v>
      </c>
      <c r="P37" s="22">
        <v>257041431</v>
      </c>
      <c r="Q37" s="22">
        <v>370531450</v>
      </c>
      <c r="R37" s="22">
        <v>10691100</v>
      </c>
      <c r="S37" s="22">
        <v>33516300</v>
      </c>
      <c r="T37" s="79">
        <f t="shared" si="3"/>
        <v>2365642131</v>
      </c>
      <c r="U37" s="32">
        <v>33872957000</v>
      </c>
      <c r="V37" s="22">
        <v>3810835001</v>
      </c>
      <c r="W37" s="22">
        <v>4698894000</v>
      </c>
      <c r="X37" s="22">
        <v>213822000</v>
      </c>
      <c r="Y37" s="22">
        <v>644989000</v>
      </c>
      <c r="Z37" s="79">
        <f t="shared" si="4"/>
        <v>43241497001</v>
      </c>
      <c r="AA37" s="32">
        <v>23158186000</v>
      </c>
      <c r="AB37" s="22">
        <v>1687978001</v>
      </c>
      <c r="AC37" s="22">
        <v>2245160000</v>
      </c>
      <c r="AD37" s="22">
        <v>187582000</v>
      </c>
      <c r="AE37" s="22">
        <v>478244000</v>
      </c>
      <c r="AF37" s="79">
        <f t="shared" si="5"/>
        <v>27757150001</v>
      </c>
      <c r="AG37" s="60">
        <f t="shared" si="6"/>
        <v>71599</v>
      </c>
    </row>
    <row r="38" spans="1:36" s="57" customFormat="1" ht="12" customHeight="1" x14ac:dyDescent="0.2">
      <c r="A38" s="20"/>
      <c r="B38" s="20" t="s">
        <v>6</v>
      </c>
      <c r="C38" s="100">
        <v>57247</v>
      </c>
      <c r="D38" s="65">
        <v>2436</v>
      </c>
      <c r="E38" s="65">
        <v>3271</v>
      </c>
      <c r="F38" s="65">
        <v>19</v>
      </c>
      <c r="G38" s="65">
        <v>204</v>
      </c>
      <c r="H38" s="43">
        <f t="shared" si="1"/>
        <v>63177</v>
      </c>
      <c r="I38" s="100">
        <v>509</v>
      </c>
      <c r="J38" s="65">
        <v>35</v>
      </c>
      <c r="K38" s="65">
        <v>173</v>
      </c>
      <c r="L38" s="65">
        <v>7</v>
      </c>
      <c r="M38" s="65">
        <v>579</v>
      </c>
      <c r="N38" s="43">
        <f t="shared" si="2"/>
        <v>1303</v>
      </c>
      <c r="O38" s="36">
        <v>1394313700</v>
      </c>
      <c r="P38" s="21">
        <v>185726700</v>
      </c>
      <c r="Q38" s="21">
        <v>247251300</v>
      </c>
      <c r="R38" s="21">
        <v>1617950</v>
      </c>
      <c r="S38" s="21">
        <v>19244500</v>
      </c>
      <c r="T38" s="49">
        <f t="shared" si="3"/>
        <v>1848154150</v>
      </c>
      <c r="U38" s="36">
        <v>27815519000</v>
      </c>
      <c r="V38" s="21">
        <v>2538452000</v>
      </c>
      <c r="W38" s="21">
        <v>3011348000</v>
      </c>
      <c r="X38" s="21">
        <v>31164000</v>
      </c>
      <c r="Y38" s="21">
        <v>321592000</v>
      </c>
      <c r="Z38" s="49">
        <f t="shared" si="4"/>
        <v>33718075000</v>
      </c>
      <c r="AA38" s="36">
        <v>18112749000</v>
      </c>
      <c r="AB38" s="21">
        <v>820368000</v>
      </c>
      <c r="AC38" s="21">
        <v>1664888000</v>
      </c>
      <c r="AD38" s="21">
        <v>30326000</v>
      </c>
      <c r="AE38" s="21">
        <v>260307000</v>
      </c>
      <c r="AF38" s="49">
        <f t="shared" si="5"/>
        <v>20888638000</v>
      </c>
      <c r="AG38" s="60">
        <f t="shared" si="6"/>
        <v>64480</v>
      </c>
    </row>
    <row r="39" spans="1:36" s="41" customFormat="1" ht="12" customHeight="1" x14ac:dyDescent="0.2">
      <c r="A39" s="15"/>
      <c r="B39" s="15" t="s">
        <v>34</v>
      </c>
      <c r="C39" s="98">
        <v>32153</v>
      </c>
      <c r="D39" s="99">
        <v>1633</v>
      </c>
      <c r="E39" s="99">
        <v>908</v>
      </c>
      <c r="F39" s="99">
        <v>657</v>
      </c>
      <c r="G39" s="99">
        <v>576</v>
      </c>
      <c r="H39" s="128">
        <f t="shared" si="1"/>
        <v>35927</v>
      </c>
      <c r="I39" s="98">
        <v>1405</v>
      </c>
      <c r="J39" s="99">
        <v>69</v>
      </c>
      <c r="K39" s="99">
        <v>168</v>
      </c>
      <c r="L39" s="99">
        <v>439</v>
      </c>
      <c r="M39" s="99">
        <v>100</v>
      </c>
      <c r="N39" s="128">
        <f t="shared" si="2"/>
        <v>2181</v>
      </c>
      <c r="O39" s="32">
        <v>390427300</v>
      </c>
      <c r="P39" s="22">
        <v>89024400</v>
      </c>
      <c r="Q39" s="22">
        <v>600930000</v>
      </c>
      <c r="R39" s="22">
        <v>35438900</v>
      </c>
      <c r="S39" s="22">
        <v>36879000</v>
      </c>
      <c r="T39" s="79">
        <f t="shared" si="3"/>
        <v>1152699600</v>
      </c>
      <c r="U39" s="32">
        <v>7775848000</v>
      </c>
      <c r="V39" s="22">
        <v>1079045000</v>
      </c>
      <c r="W39" s="22">
        <v>6074962000</v>
      </c>
      <c r="X39" s="22">
        <v>706420000</v>
      </c>
      <c r="Y39" s="22">
        <v>649065000</v>
      </c>
      <c r="Z39" s="79">
        <f t="shared" si="4"/>
        <v>16285340000</v>
      </c>
      <c r="AA39" s="32">
        <v>3609173000</v>
      </c>
      <c r="AB39" s="22">
        <v>401502000</v>
      </c>
      <c r="AC39" s="22">
        <v>248586000</v>
      </c>
      <c r="AD39" s="22">
        <v>578694000</v>
      </c>
      <c r="AE39" s="22">
        <v>216163000</v>
      </c>
      <c r="AF39" s="79">
        <f t="shared" si="5"/>
        <v>5054118000</v>
      </c>
      <c r="AG39" s="60">
        <f t="shared" si="6"/>
        <v>38108</v>
      </c>
      <c r="AJ39" s="153"/>
    </row>
    <row r="40" spans="1:36" s="57" customFormat="1" ht="12" customHeight="1" x14ac:dyDescent="0.2">
      <c r="A40" s="20"/>
      <c r="B40" s="20" t="s">
        <v>7</v>
      </c>
      <c r="C40" s="101">
        <v>2175</v>
      </c>
      <c r="D40" s="102">
        <v>267</v>
      </c>
      <c r="E40" s="102"/>
      <c r="F40" s="102">
        <v>4132</v>
      </c>
      <c r="G40" s="102">
        <v>252</v>
      </c>
      <c r="H40" s="129">
        <f t="shared" si="1"/>
        <v>6826</v>
      </c>
      <c r="I40" s="101">
        <v>481</v>
      </c>
      <c r="J40" s="102">
        <v>10</v>
      </c>
      <c r="K40" s="102"/>
      <c r="L40" s="102">
        <v>488</v>
      </c>
      <c r="M40" s="102">
        <v>66</v>
      </c>
      <c r="N40" s="129">
        <f>SUM(I40:M40)</f>
        <v>1045</v>
      </c>
      <c r="O40" s="50">
        <v>14758170</v>
      </c>
      <c r="P40" s="44">
        <v>7646767</v>
      </c>
      <c r="Q40" s="44"/>
      <c r="R40" s="44">
        <v>4017044</v>
      </c>
      <c r="S40" s="44">
        <v>59527710</v>
      </c>
      <c r="T40" s="80">
        <f t="shared" si="3"/>
        <v>85949691</v>
      </c>
      <c r="U40" s="50">
        <v>295163400</v>
      </c>
      <c r="V40" s="44">
        <v>107921400</v>
      </c>
      <c r="W40" s="44"/>
      <c r="X40" s="44">
        <v>77081200</v>
      </c>
      <c r="Y40" s="44">
        <v>1190554200</v>
      </c>
      <c r="Z40" s="80">
        <f t="shared" si="4"/>
        <v>1670720200</v>
      </c>
      <c r="AA40" s="50">
        <v>87241800</v>
      </c>
      <c r="AB40" s="44">
        <v>23515800</v>
      </c>
      <c r="AC40" s="44"/>
      <c r="AD40" s="44">
        <v>34385400</v>
      </c>
      <c r="AE40" s="44">
        <v>907453700</v>
      </c>
      <c r="AF40" s="80">
        <f t="shared" si="5"/>
        <v>1052596700</v>
      </c>
      <c r="AG40" s="60">
        <f t="shared" si="6"/>
        <v>7871</v>
      </c>
    </row>
    <row r="41" spans="1:36" s="41" customFormat="1" ht="12" customHeight="1" x14ac:dyDescent="0.2">
      <c r="A41" s="15"/>
      <c r="B41" s="15" t="s">
        <v>8</v>
      </c>
      <c r="C41" s="98">
        <v>16714</v>
      </c>
      <c r="D41" s="99">
        <v>730</v>
      </c>
      <c r="E41" s="99">
        <v>360</v>
      </c>
      <c r="F41" s="99">
        <v>1585</v>
      </c>
      <c r="G41" s="99">
        <v>292</v>
      </c>
      <c r="H41" s="128">
        <f t="shared" si="1"/>
        <v>19681</v>
      </c>
      <c r="I41" s="98">
        <v>1613</v>
      </c>
      <c r="J41" s="99">
        <v>43</v>
      </c>
      <c r="K41" s="99">
        <v>64</v>
      </c>
      <c r="L41" s="99">
        <v>4</v>
      </c>
      <c r="M41" s="99">
        <v>91</v>
      </c>
      <c r="N41" s="128">
        <f t="shared" si="2"/>
        <v>1815</v>
      </c>
      <c r="O41" s="32">
        <v>437750650</v>
      </c>
      <c r="P41" s="22">
        <v>32045450</v>
      </c>
      <c r="Q41" s="22">
        <v>10155700</v>
      </c>
      <c r="R41" s="22">
        <v>72309100</v>
      </c>
      <c r="S41" s="22">
        <v>9975785</v>
      </c>
      <c r="T41" s="79">
        <f t="shared" si="3"/>
        <v>562236685</v>
      </c>
      <c r="U41" s="32">
        <v>8755013000</v>
      </c>
      <c r="V41" s="22">
        <v>467982000</v>
      </c>
      <c r="W41" s="22">
        <v>154860000</v>
      </c>
      <c r="X41" s="22">
        <v>1446182000</v>
      </c>
      <c r="Y41" s="22">
        <v>198650700</v>
      </c>
      <c r="Z41" s="79">
        <f t="shared" si="4"/>
        <v>11022687700</v>
      </c>
      <c r="AA41" s="32">
        <v>5215120000</v>
      </c>
      <c r="AB41" s="22">
        <v>213766000</v>
      </c>
      <c r="AC41" s="22">
        <v>102374000</v>
      </c>
      <c r="AD41" s="22">
        <v>1115730000</v>
      </c>
      <c r="AE41" s="22">
        <v>88195700</v>
      </c>
      <c r="AF41" s="79">
        <f t="shared" si="5"/>
        <v>6735185700</v>
      </c>
      <c r="AG41" s="60">
        <f t="shared" si="6"/>
        <v>21496</v>
      </c>
    </row>
    <row r="42" spans="1:36" s="57" customFormat="1" ht="12" customHeight="1" x14ac:dyDescent="0.2">
      <c r="A42" s="20"/>
      <c r="B42" s="20" t="s">
        <v>9</v>
      </c>
      <c r="C42" s="100">
        <v>43430</v>
      </c>
      <c r="D42" s="65">
        <v>1757</v>
      </c>
      <c r="E42" s="65">
        <v>201</v>
      </c>
      <c r="F42" s="65">
        <v>7</v>
      </c>
      <c r="G42" s="65">
        <v>475</v>
      </c>
      <c r="H42" s="43">
        <f t="shared" si="1"/>
        <v>45870</v>
      </c>
      <c r="I42" s="100">
        <v>865</v>
      </c>
      <c r="J42" s="65">
        <v>12</v>
      </c>
      <c r="K42" s="65">
        <v>5</v>
      </c>
      <c r="L42" s="65">
        <v>1</v>
      </c>
      <c r="M42" s="65">
        <v>48</v>
      </c>
      <c r="N42" s="43">
        <f t="shared" si="2"/>
        <v>931</v>
      </c>
      <c r="O42" s="36">
        <v>1623641250</v>
      </c>
      <c r="P42" s="21">
        <v>177341350</v>
      </c>
      <c r="Q42" s="21">
        <v>11399870</v>
      </c>
      <c r="R42" s="21">
        <v>610000</v>
      </c>
      <c r="S42" s="21">
        <v>20971600</v>
      </c>
      <c r="T42" s="49">
        <f t="shared" si="3"/>
        <v>1833964070</v>
      </c>
      <c r="U42" s="36">
        <v>32472730000</v>
      </c>
      <c r="V42" s="21">
        <v>2652906000</v>
      </c>
      <c r="W42" s="21">
        <v>166885000</v>
      </c>
      <c r="X42" s="21">
        <v>12200000</v>
      </c>
      <c r="Y42" s="21">
        <v>380630000</v>
      </c>
      <c r="Z42" s="49">
        <f>SUM(U42:Y42)</f>
        <v>35685351000</v>
      </c>
      <c r="AA42" s="36">
        <v>23273255000</v>
      </c>
      <c r="AB42" s="21">
        <v>829106100</v>
      </c>
      <c r="AC42" s="21">
        <v>121715000</v>
      </c>
      <c r="AD42" s="21">
        <v>10370000</v>
      </c>
      <c r="AE42" s="21">
        <v>300813000</v>
      </c>
      <c r="AF42" s="49">
        <f>SUM(AA42:AE42)</f>
        <v>24535259100</v>
      </c>
      <c r="AG42" s="60">
        <f t="shared" si="6"/>
        <v>46801</v>
      </c>
    </row>
    <row r="43" spans="1:36" s="41" customFormat="1" ht="12" customHeight="1" x14ac:dyDescent="0.2">
      <c r="A43" s="15"/>
      <c r="B43" s="15" t="s">
        <v>10</v>
      </c>
      <c r="C43" s="98">
        <v>3445</v>
      </c>
      <c r="D43" s="99">
        <v>307</v>
      </c>
      <c r="E43" s="99">
        <v>38</v>
      </c>
      <c r="F43" s="99">
        <v>2675</v>
      </c>
      <c r="G43" s="99">
        <v>120</v>
      </c>
      <c r="H43" s="128">
        <f t="shared" si="1"/>
        <v>6585</v>
      </c>
      <c r="I43">
        <v>542</v>
      </c>
      <c r="J43">
        <v>21</v>
      </c>
      <c r="K43">
        <v>10</v>
      </c>
      <c r="L43">
        <v>284</v>
      </c>
      <c r="M43">
        <v>21</v>
      </c>
      <c r="N43" s="128">
        <f t="shared" si="2"/>
        <v>878</v>
      </c>
      <c r="O43" s="32">
        <v>53942395</v>
      </c>
      <c r="P43" s="22">
        <v>12830546</v>
      </c>
      <c r="Q43" s="22">
        <v>1432212</v>
      </c>
      <c r="R43" s="22">
        <v>77998940</v>
      </c>
      <c r="S43" s="22">
        <v>3352263</v>
      </c>
      <c r="T43" s="79">
        <f t="shared" si="3"/>
        <v>149556356</v>
      </c>
      <c r="U43" s="32">
        <v>1078287900</v>
      </c>
      <c r="V43" s="22">
        <v>161758000</v>
      </c>
      <c r="W43" s="22">
        <v>17504000</v>
      </c>
      <c r="X43" s="22">
        <v>1559452000</v>
      </c>
      <c r="Y43" s="22">
        <v>62288900</v>
      </c>
      <c r="Z43" s="79">
        <f t="shared" si="4"/>
        <v>2879290800</v>
      </c>
      <c r="AA43" s="32">
        <v>479690100</v>
      </c>
      <c r="AB43" s="22">
        <v>63642000</v>
      </c>
      <c r="AC43" s="22">
        <v>11180000</v>
      </c>
      <c r="AD43" s="22">
        <v>1030719000</v>
      </c>
      <c r="AE43" s="22">
        <v>29179700</v>
      </c>
      <c r="AF43" s="79">
        <f t="shared" si="5"/>
        <v>1614410800</v>
      </c>
      <c r="AG43" s="60">
        <f t="shared" si="6"/>
        <v>7463</v>
      </c>
    </row>
    <row r="44" spans="1:36" s="57" customFormat="1" ht="12" customHeight="1" x14ac:dyDescent="0.2">
      <c r="A44" s="20"/>
      <c r="B44" s="20" t="s">
        <v>11</v>
      </c>
      <c r="C44" s="100">
        <v>30830</v>
      </c>
      <c r="D44" s="65">
        <v>4384</v>
      </c>
      <c r="E44" s="65">
        <v>1061</v>
      </c>
      <c r="F44" s="65">
        <v>0</v>
      </c>
      <c r="G44" s="65">
        <v>284</v>
      </c>
      <c r="H44" s="43">
        <f t="shared" si="1"/>
        <v>36559</v>
      </c>
      <c r="I44" s="100">
        <v>469</v>
      </c>
      <c r="J44" s="65">
        <v>95</v>
      </c>
      <c r="K44" s="65">
        <v>71</v>
      </c>
      <c r="L44" s="65">
        <v>0</v>
      </c>
      <c r="M44" s="65">
        <v>219</v>
      </c>
      <c r="N44" s="43">
        <f t="shared" si="2"/>
        <v>854</v>
      </c>
      <c r="O44" s="36">
        <v>828497150</v>
      </c>
      <c r="P44" s="21">
        <v>224966100</v>
      </c>
      <c r="Q44" s="21">
        <v>109878270</v>
      </c>
      <c r="R44" s="21">
        <v>0</v>
      </c>
      <c r="S44" s="21">
        <v>50251075</v>
      </c>
      <c r="T44" s="49">
        <f t="shared" si="3"/>
        <v>1213592595</v>
      </c>
      <c r="U44" s="36">
        <v>16565055000</v>
      </c>
      <c r="V44" s="21">
        <v>3656940000</v>
      </c>
      <c r="W44" s="21">
        <v>1432690000</v>
      </c>
      <c r="X44" s="21">
        <v>0</v>
      </c>
      <c r="Y44" s="21">
        <v>993987500</v>
      </c>
      <c r="Z44" s="49">
        <f t="shared" si="4"/>
        <v>22648672500</v>
      </c>
      <c r="AA44" s="36">
        <v>10303890000</v>
      </c>
      <c r="AB44" s="21">
        <v>1200956000</v>
      </c>
      <c r="AC44" s="21">
        <v>790495000</v>
      </c>
      <c r="AD44" s="21">
        <v>0</v>
      </c>
      <c r="AE44" s="21">
        <v>756301580</v>
      </c>
      <c r="AF44" s="49">
        <f t="shared" si="5"/>
        <v>13051642580</v>
      </c>
      <c r="AG44" s="60">
        <f t="shared" si="6"/>
        <v>37413</v>
      </c>
    </row>
    <row r="45" spans="1:36" s="41" customFormat="1" ht="12" customHeight="1" x14ac:dyDescent="0.2">
      <c r="A45" s="15"/>
      <c r="B45" s="15" t="s">
        <v>12</v>
      </c>
      <c r="C45" s="86">
        <v>42962</v>
      </c>
      <c r="D45" s="61">
        <v>1996</v>
      </c>
      <c r="E45" s="61">
        <v>1776</v>
      </c>
      <c r="F45" s="61">
        <v>7</v>
      </c>
      <c r="G45" s="61">
        <v>191</v>
      </c>
      <c r="H45" s="126">
        <f t="shared" si="1"/>
        <v>46932</v>
      </c>
      <c r="I45" s="86">
        <v>672</v>
      </c>
      <c r="J45" s="61">
        <v>46</v>
      </c>
      <c r="K45" s="61">
        <v>119</v>
      </c>
      <c r="L45" s="61">
        <v>2</v>
      </c>
      <c r="M45" s="61">
        <v>255</v>
      </c>
      <c r="N45" s="126">
        <f t="shared" si="2"/>
        <v>1094</v>
      </c>
      <c r="O45" s="52">
        <v>1025247100</v>
      </c>
      <c r="P45" s="46">
        <v>136189320</v>
      </c>
      <c r="Q45" s="46">
        <v>110088825</v>
      </c>
      <c r="R45" s="46">
        <v>416750</v>
      </c>
      <c r="S45" s="46">
        <v>36808925</v>
      </c>
      <c r="T45" s="78">
        <f t="shared" si="3"/>
        <v>1308750920</v>
      </c>
      <c r="U45" s="52">
        <v>20418170000</v>
      </c>
      <c r="V45" s="46">
        <v>1949461000</v>
      </c>
      <c r="W45" s="46">
        <v>1375473500</v>
      </c>
      <c r="X45" s="46">
        <v>8335000</v>
      </c>
      <c r="Y45" s="46">
        <v>711545500</v>
      </c>
      <c r="Z45" s="78">
        <f t="shared" si="4"/>
        <v>24462985000</v>
      </c>
      <c r="AA45" s="52">
        <v>13194775000</v>
      </c>
      <c r="AB45" s="46">
        <v>817734000</v>
      </c>
      <c r="AC45" s="46">
        <v>781730500</v>
      </c>
      <c r="AD45" s="46">
        <v>8255000</v>
      </c>
      <c r="AE45" s="46">
        <v>668380500</v>
      </c>
      <c r="AF45" s="78">
        <f t="shared" si="5"/>
        <v>15470875000</v>
      </c>
      <c r="AG45" s="60">
        <f t="shared" si="6"/>
        <v>48026</v>
      </c>
    </row>
    <row r="46" spans="1:36" s="149" customFormat="1" ht="12" customHeight="1" x14ac:dyDescent="0.2">
      <c r="A46" s="20"/>
      <c r="B46" s="20" t="s">
        <v>84</v>
      </c>
      <c r="C46" s="174">
        <v>71974</v>
      </c>
      <c r="D46" s="175">
        <v>22162</v>
      </c>
      <c r="E46" s="175">
        <v>0</v>
      </c>
      <c r="F46" s="175">
        <v>0</v>
      </c>
      <c r="G46" s="175">
        <v>813</v>
      </c>
      <c r="H46" s="135">
        <f t="shared" si="1"/>
        <v>94949</v>
      </c>
      <c r="I46" s="174">
        <v>158</v>
      </c>
      <c r="J46" s="175">
        <v>157</v>
      </c>
      <c r="K46" s="175">
        <v>0</v>
      </c>
      <c r="L46" s="175">
        <v>0</v>
      </c>
      <c r="M46" s="175">
        <v>34</v>
      </c>
      <c r="N46" s="135">
        <f t="shared" si="2"/>
        <v>349</v>
      </c>
      <c r="O46" s="177">
        <v>1827365408</v>
      </c>
      <c r="P46" s="178">
        <v>3333277284</v>
      </c>
      <c r="Q46" s="178">
        <v>0</v>
      </c>
      <c r="R46" s="178">
        <v>0</v>
      </c>
      <c r="S46" s="178">
        <v>509375236</v>
      </c>
      <c r="T46" s="87">
        <f t="shared" si="3"/>
        <v>5670017928</v>
      </c>
      <c r="U46" s="177">
        <v>36547308160</v>
      </c>
      <c r="V46" s="178">
        <v>47450386999</v>
      </c>
      <c r="W46" s="178">
        <v>0</v>
      </c>
      <c r="X46" s="178">
        <v>0</v>
      </c>
      <c r="Y46" s="178">
        <v>7853936577</v>
      </c>
      <c r="Z46" s="87">
        <f t="shared" si="4"/>
        <v>91851631736</v>
      </c>
      <c r="AA46" s="177">
        <v>11539492450</v>
      </c>
      <c r="AB46" s="178">
        <v>15524921640</v>
      </c>
      <c r="AC46" s="178">
        <v>0</v>
      </c>
      <c r="AD46" s="178">
        <v>0</v>
      </c>
      <c r="AE46" s="178">
        <v>4233125461</v>
      </c>
      <c r="AF46" s="87">
        <f t="shared" si="5"/>
        <v>31297539551</v>
      </c>
      <c r="AG46" s="108">
        <f t="shared" si="6"/>
        <v>95298</v>
      </c>
    </row>
    <row r="47" spans="1:36" s="41" customFormat="1" ht="12" customHeight="1" x14ac:dyDescent="0.2">
      <c r="A47" s="15"/>
      <c r="B47" s="15" t="s">
        <v>13</v>
      </c>
      <c r="C47" s="98">
        <v>40179</v>
      </c>
      <c r="D47" s="99">
        <v>953</v>
      </c>
      <c r="E47" s="99">
        <v>672</v>
      </c>
      <c r="F47" s="99">
        <v>2226</v>
      </c>
      <c r="G47" s="99">
        <v>425</v>
      </c>
      <c r="H47" s="128">
        <f t="shared" si="1"/>
        <v>44455</v>
      </c>
      <c r="I47" s="98">
        <v>3501</v>
      </c>
      <c r="J47" s="99">
        <v>26</v>
      </c>
      <c r="K47" s="99">
        <v>551</v>
      </c>
      <c r="L47" s="99">
        <v>291</v>
      </c>
      <c r="M47" s="99">
        <v>228</v>
      </c>
      <c r="N47" s="128">
        <f t="shared" si="2"/>
        <v>4597</v>
      </c>
      <c r="O47" s="32">
        <v>756422050</v>
      </c>
      <c r="P47" s="22">
        <v>78658423</v>
      </c>
      <c r="Q47" s="22">
        <v>61505675</v>
      </c>
      <c r="R47" s="22">
        <v>146108100</v>
      </c>
      <c r="S47" s="22">
        <v>24381665</v>
      </c>
      <c r="T47" s="79">
        <f t="shared" si="3"/>
        <v>1067075913</v>
      </c>
      <c r="U47" s="32">
        <v>15128441000</v>
      </c>
      <c r="V47" s="22">
        <v>964249700</v>
      </c>
      <c r="W47" s="22">
        <v>839770700</v>
      </c>
      <c r="X47" s="22">
        <v>2922162000</v>
      </c>
      <c r="Y47" s="22">
        <v>480366300</v>
      </c>
      <c r="Z47" s="79">
        <f t="shared" si="4"/>
        <v>20334989700</v>
      </c>
      <c r="AA47" s="32">
        <v>8654285000</v>
      </c>
      <c r="AB47" s="22">
        <v>262088100</v>
      </c>
      <c r="AC47" s="22">
        <v>459441500</v>
      </c>
      <c r="AD47" s="22">
        <v>2575488000</v>
      </c>
      <c r="AE47" s="22">
        <v>347479300</v>
      </c>
      <c r="AF47" s="79">
        <f t="shared" si="5"/>
        <v>12298781900</v>
      </c>
      <c r="AG47" s="60">
        <f t="shared" si="6"/>
        <v>49052</v>
      </c>
    </row>
    <row r="48" spans="1:36" s="57" customFormat="1" ht="12" customHeight="1" x14ac:dyDescent="0.2">
      <c r="A48" s="20"/>
      <c r="B48" s="20" t="s">
        <v>14</v>
      </c>
      <c r="C48" s="100">
        <v>19372</v>
      </c>
      <c r="D48" s="65">
        <v>2715</v>
      </c>
      <c r="E48" s="65">
        <v>427</v>
      </c>
      <c r="F48" s="65">
        <v>3958</v>
      </c>
      <c r="G48" s="65">
        <v>423</v>
      </c>
      <c r="H48" s="43">
        <f t="shared" si="1"/>
        <v>26895</v>
      </c>
      <c r="I48" s="100">
        <v>1151</v>
      </c>
      <c r="J48" s="65">
        <v>125</v>
      </c>
      <c r="K48" s="65">
        <v>71</v>
      </c>
      <c r="L48" s="65">
        <v>148</v>
      </c>
      <c r="M48" s="65">
        <v>43</v>
      </c>
      <c r="N48" s="43">
        <f t="shared" si="2"/>
        <v>1538</v>
      </c>
      <c r="O48" s="36">
        <v>208332015</v>
      </c>
      <c r="P48" s="21">
        <v>101468881</v>
      </c>
      <c r="Q48" s="21">
        <v>30752010</v>
      </c>
      <c r="R48" s="21">
        <v>66061735</v>
      </c>
      <c r="S48" s="21">
        <v>9607305</v>
      </c>
      <c r="T48" s="49">
        <f t="shared" si="3"/>
        <v>416221946</v>
      </c>
      <c r="U48" s="36">
        <v>4153917300</v>
      </c>
      <c r="V48" s="21">
        <v>1138359500</v>
      </c>
      <c r="W48" s="21">
        <v>314709000</v>
      </c>
      <c r="X48" s="21">
        <v>1318033500</v>
      </c>
      <c r="Y48" s="21">
        <v>141351900</v>
      </c>
      <c r="Z48" s="49">
        <f t="shared" si="4"/>
        <v>7066371200</v>
      </c>
      <c r="AA48" s="36">
        <v>1639963600</v>
      </c>
      <c r="AB48" s="21">
        <v>401347400</v>
      </c>
      <c r="AC48" s="21">
        <v>120623500</v>
      </c>
      <c r="AD48" s="21">
        <v>931354000</v>
      </c>
      <c r="AE48" s="21">
        <v>46718700</v>
      </c>
      <c r="AF48" s="49">
        <f t="shared" si="5"/>
        <v>3140007200</v>
      </c>
      <c r="AG48" s="60">
        <f t="shared" si="6"/>
        <v>28433</v>
      </c>
    </row>
    <row r="49" spans="1:33" s="41" customFormat="1" ht="12" customHeight="1" x14ac:dyDescent="0.2">
      <c r="A49" s="15" t="s">
        <v>35</v>
      </c>
      <c r="B49" s="15" t="s">
        <v>15</v>
      </c>
      <c r="C49" s="115">
        <v>11980</v>
      </c>
      <c r="D49" s="116">
        <v>643</v>
      </c>
      <c r="E49" s="116">
        <v>225</v>
      </c>
      <c r="F49" s="116">
        <v>2632</v>
      </c>
      <c r="G49" s="116">
        <v>485</v>
      </c>
      <c r="H49" s="136">
        <f t="shared" si="1"/>
        <v>15965</v>
      </c>
      <c r="I49" s="115">
        <v>1502</v>
      </c>
      <c r="J49" s="116">
        <v>77</v>
      </c>
      <c r="K49" s="116">
        <v>58</v>
      </c>
      <c r="L49" s="116">
        <v>1019</v>
      </c>
      <c r="M49" s="116">
        <v>42</v>
      </c>
      <c r="N49" s="136">
        <f t="shared" si="2"/>
        <v>2698</v>
      </c>
      <c r="O49" s="53">
        <v>208598450</v>
      </c>
      <c r="P49" s="47">
        <v>26455880</v>
      </c>
      <c r="Q49" s="47">
        <v>7093040</v>
      </c>
      <c r="R49" s="47">
        <v>99751450</v>
      </c>
      <c r="S49" s="47">
        <v>10328650</v>
      </c>
      <c r="T49" s="88">
        <f t="shared" si="3"/>
        <v>352227470</v>
      </c>
      <c r="U49" s="53">
        <v>4171969000</v>
      </c>
      <c r="V49" s="47">
        <v>323508000</v>
      </c>
      <c r="W49" s="47">
        <v>89809000</v>
      </c>
      <c r="X49" s="47">
        <v>1995029000</v>
      </c>
      <c r="Y49" s="47">
        <v>172777000</v>
      </c>
      <c r="Z49" s="88">
        <f t="shared" si="4"/>
        <v>6753092000</v>
      </c>
      <c r="AA49" s="53">
        <v>2163348000</v>
      </c>
      <c r="AB49" s="47">
        <v>137944000</v>
      </c>
      <c r="AC49" s="47">
        <v>55755000</v>
      </c>
      <c r="AD49" s="47">
        <v>1489355000</v>
      </c>
      <c r="AE49" s="47">
        <v>85911000</v>
      </c>
      <c r="AF49" s="88">
        <f t="shared" si="5"/>
        <v>3932313000</v>
      </c>
      <c r="AG49" s="60">
        <f t="shared" si="6"/>
        <v>18663</v>
      </c>
    </row>
    <row r="50" spans="1:33" s="57" customFormat="1" ht="12" customHeight="1" x14ac:dyDescent="0.2">
      <c r="A50" s="20"/>
      <c r="B50" s="20" t="s">
        <v>16</v>
      </c>
      <c r="C50" s="101">
        <v>929</v>
      </c>
      <c r="D50" s="102">
        <v>339</v>
      </c>
      <c r="E50" s="102">
        <v>339</v>
      </c>
      <c r="F50" s="102">
        <v>9695</v>
      </c>
      <c r="G50" s="102">
        <v>4841</v>
      </c>
      <c r="H50" s="129">
        <f t="shared" si="1"/>
        <v>16143</v>
      </c>
      <c r="I50" s="101">
        <v>39</v>
      </c>
      <c r="J50" s="102">
        <v>56</v>
      </c>
      <c r="K50" s="102">
        <v>27</v>
      </c>
      <c r="L50" s="102">
        <v>1044</v>
      </c>
      <c r="M50" s="102">
        <v>215</v>
      </c>
      <c r="N50" s="129">
        <f>SUM(I50:M50)</f>
        <v>1381</v>
      </c>
      <c r="O50" s="50">
        <v>130188445</v>
      </c>
      <c r="P50" s="44">
        <v>38048442</v>
      </c>
      <c r="Q50" s="44">
        <v>8924446</v>
      </c>
      <c r="R50" s="44">
        <v>86470560</v>
      </c>
      <c r="S50" s="44">
        <v>5248062</v>
      </c>
      <c r="T50" s="80">
        <f t="shared" si="3"/>
        <v>268879955</v>
      </c>
      <c r="U50" s="50">
        <v>2603768900</v>
      </c>
      <c r="V50" s="44">
        <v>448622400</v>
      </c>
      <c r="W50" s="44">
        <v>112619000</v>
      </c>
      <c r="X50" s="44">
        <v>1729411200</v>
      </c>
      <c r="Y50" s="44">
        <v>96353200</v>
      </c>
      <c r="Z50" s="80">
        <f t="shared" si="4"/>
        <v>4990774700</v>
      </c>
      <c r="AA50" s="50">
        <v>1113663900</v>
      </c>
      <c r="AB50" s="44">
        <v>131784600</v>
      </c>
      <c r="AC50" s="44">
        <v>54019000</v>
      </c>
      <c r="AD50" s="44">
        <v>1071179500</v>
      </c>
      <c r="AE50" s="44">
        <v>37198000</v>
      </c>
      <c r="AF50" s="80">
        <f t="shared" si="5"/>
        <v>2407845000</v>
      </c>
      <c r="AG50" s="60">
        <f t="shared" si="6"/>
        <v>17524</v>
      </c>
    </row>
    <row r="51" spans="1:33" s="41" customFormat="1" ht="12" customHeight="1" x14ac:dyDescent="0.2">
      <c r="A51" s="15"/>
      <c r="B51" s="15" t="s">
        <v>17</v>
      </c>
      <c r="C51" s="98">
        <v>68021</v>
      </c>
      <c r="D51" s="99">
        <v>3798</v>
      </c>
      <c r="E51" s="99">
        <v>2401</v>
      </c>
      <c r="F51" s="99">
        <v>7</v>
      </c>
      <c r="G51" s="99">
        <v>453</v>
      </c>
      <c r="H51" s="128">
        <f t="shared" si="1"/>
        <v>74680</v>
      </c>
      <c r="I51" s="98">
        <v>813</v>
      </c>
      <c r="J51" s="99">
        <v>70</v>
      </c>
      <c r="K51" s="99">
        <v>49</v>
      </c>
      <c r="L51" s="99">
        <v>0</v>
      </c>
      <c r="M51" s="99">
        <v>398</v>
      </c>
      <c r="N51" s="128">
        <f t="shared" si="2"/>
        <v>1330</v>
      </c>
      <c r="O51" s="32">
        <v>2223909950</v>
      </c>
      <c r="P51" s="22">
        <v>296700420</v>
      </c>
      <c r="Q51" s="22">
        <v>238776810</v>
      </c>
      <c r="R51" s="22">
        <v>522700</v>
      </c>
      <c r="S51" s="22">
        <v>151149450</v>
      </c>
      <c r="T51" s="79">
        <f t="shared" si="3"/>
        <v>2911059330</v>
      </c>
      <c r="U51" s="32">
        <v>44378807000</v>
      </c>
      <c r="V51" s="22">
        <v>4079145000</v>
      </c>
      <c r="W51" s="22">
        <v>2911541500</v>
      </c>
      <c r="X51" s="22">
        <v>9565000</v>
      </c>
      <c r="Y51" s="22">
        <v>2584469000</v>
      </c>
      <c r="Z51" s="79">
        <f t="shared" si="4"/>
        <v>53963527500</v>
      </c>
      <c r="AA51" s="32">
        <v>33283934000</v>
      </c>
      <c r="AB51" s="22">
        <v>1722849000</v>
      </c>
      <c r="AC51" s="22">
        <v>1711192500</v>
      </c>
      <c r="AD51" s="22">
        <v>9565000</v>
      </c>
      <c r="AE51" s="22">
        <v>2265393000</v>
      </c>
      <c r="AF51" s="79">
        <f t="shared" si="5"/>
        <v>38992933500</v>
      </c>
      <c r="AG51" s="60">
        <f t="shared" si="6"/>
        <v>76010</v>
      </c>
    </row>
    <row r="52" spans="1:33" s="57" customFormat="1" ht="12" customHeight="1" x14ac:dyDescent="0.2">
      <c r="A52" s="20"/>
      <c r="B52" s="20" t="s">
        <v>18</v>
      </c>
      <c r="C52" s="100">
        <v>47804</v>
      </c>
      <c r="D52" s="65">
        <v>2748</v>
      </c>
      <c r="E52" s="65">
        <v>594</v>
      </c>
      <c r="F52" s="65">
        <v>0</v>
      </c>
      <c r="G52" s="65">
        <v>270</v>
      </c>
      <c r="H52" s="43">
        <f t="shared" si="1"/>
        <v>51416</v>
      </c>
      <c r="I52" s="100">
        <v>781</v>
      </c>
      <c r="J52" s="65">
        <v>72</v>
      </c>
      <c r="K52" s="65">
        <v>9</v>
      </c>
      <c r="L52" s="65">
        <v>0</v>
      </c>
      <c r="M52" s="65">
        <v>314</v>
      </c>
      <c r="N52" s="43">
        <f t="shared" si="2"/>
        <v>1176</v>
      </c>
      <c r="O52" s="36">
        <v>1568614000</v>
      </c>
      <c r="P52" s="21">
        <v>177557800</v>
      </c>
      <c r="Q52" s="21">
        <v>25304450</v>
      </c>
      <c r="R52" s="21">
        <v>0</v>
      </c>
      <c r="S52" s="21">
        <v>82973950</v>
      </c>
      <c r="T52" s="49">
        <f t="shared" si="3"/>
        <v>1854450200</v>
      </c>
      <c r="U52" s="36">
        <v>31362295000</v>
      </c>
      <c r="V52" s="21">
        <v>2940681000</v>
      </c>
      <c r="W52" s="21">
        <v>437679000</v>
      </c>
      <c r="X52" s="21">
        <v>0</v>
      </c>
      <c r="Y52" s="21">
        <v>1659479000</v>
      </c>
      <c r="Z52" s="49">
        <f t="shared" si="4"/>
        <v>36400134000</v>
      </c>
      <c r="AA52" s="36">
        <v>21343775000</v>
      </c>
      <c r="AB52" s="21">
        <v>1611732000</v>
      </c>
      <c r="AC52" s="21">
        <v>306691000</v>
      </c>
      <c r="AD52" s="21">
        <v>0</v>
      </c>
      <c r="AE52" s="21">
        <v>1155550000</v>
      </c>
      <c r="AF52" s="49">
        <f t="shared" si="5"/>
        <v>24417748000</v>
      </c>
      <c r="AG52" s="60">
        <f t="shared" si="6"/>
        <v>52592</v>
      </c>
    </row>
    <row r="53" spans="1:33" s="41" customFormat="1" ht="12" customHeight="1" x14ac:dyDescent="0.2">
      <c r="A53" s="14"/>
      <c r="B53" s="14" t="s">
        <v>19</v>
      </c>
      <c r="C53" s="117">
        <v>7605</v>
      </c>
      <c r="D53" s="118">
        <v>481</v>
      </c>
      <c r="E53" s="118">
        <v>157</v>
      </c>
      <c r="F53" s="118">
        <v>4486</v>
      </c>
      <c r="G53" s="118">
        <v>250</v>
      </c>
      <c r="H53" s="137">
        <f t="shared" si="1"/>
        <v>12979</v>
      </c>
      <c r="I53" s="117">
        <v>761</v>
      </c>
      <c r="J53" s="118">
        <v>49</v>
      </c>
      <c r="K53" s="118">
        <v>60</v>
      </c>
      <c r="L53" s="118">
        <v>1636</v>
      </c>
      <c r="M53" s="118">
        <v>24</v>
      </c>
      <c r="N53" s="137">
        <f t="shared" si="2"/>
        <v>2530</v>
      </c>
      <c r="O53" s="145">
        <v>138021000</v>
      </c>
      <c r="P53" s="146">
        <v>16251750</v>
      </c>
      <c r="Q53" s="146">
        <v>6049250</v>
      </c>
      <c r="R53" s="146">
        <v>125101050</v>
      </c>
      <c r="S53" s="146">
        <v>4972900</v>
      </c>
      <c r="T53" s="89">
        <f t="shared" si="3"/>
        <v>290395950</v>
      </c>
      <c r="U53" s="145">
        <v>2760420000</v>
      </c>
      <c r="V53" s="146">
        <v>231206000</v>
      </c>
      <c r="W53" s="146">
        <v>85405000</v>
      </c>
      <c r="X53" s="146">
        <v>2502021000</v>
      </c>
      <c r="Y53" s="146">
        <v>94018000</v>
      </c>
      <c r="Z53" s="89">
        <f t="shared" si="4"/>
        <v>5673070000</v>
      </c>
      <c r="AA53" s="145">
        <v>1499219000</v>
      </c>
      <c r="AB53" s="146">
        <v>112436000</v>
      </c>
      <c r="AC53" s="146">
        <v>44036000</v>
      </c>
      <c r="AD53" s="146">
        <v>1743527000</v>
      </c>
      <c r="AE53" s="146">
        <v>47582000</v>
      </c>
      <c r="AF53" s="89">
        <f t="shared" si="5"/>
        <v>3446800000</v>
      </c>
      <c r="AG53" s="60">
        <f t="shared" si="6"/>
        <v>15509</v>
      </c>
    </row>
    <row r="54" spans="1:33" s="57" customFormat="1" ht="14.25" customHeight="1" x14ac:dyDescent="0.2">
      <c r="A54" s="20"/>
      <c r="B54" s="20" t="s">
        <v>20</v>
      </c>
      <c r="C54" s="109">
        <v>59108</v>
      </c>
      <c r="D54" s="110">
        <v>4986</v>
      </c>
      <c r="E54" s="110">
        <v>2065</v>
      </c>
      <c r="F54" s="110">
        <v>0</v>
      </c>
      <c r="G54" s="110">
        <v>574</v>
      </c>
      <c r="H54" s="132">
        <f t="shared" si="1"/>
        <v>66733</v>
      </c>
      <c r="I54" s="109">
        <v>5949</v>
      </c>
      <c r="J54" s="110">
        <v>83</v>
      </c>
      <c r="K54" s="110">
        <v>77</v>
      </c>
      <c r="L54" s="110">
        <v>0</v>
      </c>
      <c r="M54" s="110">
        <v>87</v>
      </c>
      <c r="N54" s="132">
        <f t="shared" si="2"/>
        <v>6196</v>
      </c>
      <c r="O54" s="51">
        <v>1727070650</v>
      </c>
      <c r="P54" s="45">
        <v>182866750</v>
      </c>
      <c r="Q54" s="45">
        <v>94646051</v>
      </c>
      <c r="R54" s="45">
        <v>0</v>
      </c>
      <c r="S54" s="45">
        <v>76210650</v>
      </c>
      <c r="T54" s="83">
        <f t="shared" si="3"/>
        <v>2080794101</v>
      </c>
      <c r="U54" s="51">
        <v>34541413000</v>
      </c>
      <c r="V54" s="45">
        <v>3098842000</v>
      </c>
      <c r="W54" s="45">
        <v>1570411001</v>
      </c>
      <c r="X54" s="45">
        <v>0</v>
      </c>
      <c r="Y54" s="45">
        <v>1457679000</v>
      </c>
      <c r="Z54" s="83">
        <f t="shared" si="4"/>
        <v>40668345001</v>
      </c>
      <c r="AA54" s="51">
        <v>25088931250</v>
      </c>
      <c r="AB54" s="45">
        <v>2072668000</v>
      </c>
      <c r="AC54" s="45">
        <v>1230191751</v>
      </c>
      <c r="AD54" s="45">
        <v>0</v>
      </c>
      <c r="AE54" s="45">
        <v>1381589000</v>
      </c>
      <c r="AF54" s="83">
        <f t="shared" si="5"/>
        <v>29773380001</v>
      </c>
      <c r="AG54" s="60">
        <f t="shared" si="6"/>
        <v>72929</v>
      </c>
    </row>
    <row r="55" spans="1:33" s="41" customFormat="1" ht="12" customHeight="1" x14ac:dyDescent="0.2">
      <c r="A55" s="15"/>
      <c r="B55" s="15" t="s">
        <v>21</v>
      </c>
      <c r="C55" s="98">
        <v>81998</v>
      </c>
      <c r="D55" s="99">
        <v>2840</v>
      </c>
      <c r="E55" s="99">
        <v>1668</v>
      </c>
      <c r="F55" s="99">
        <v>5542</v>
      </c>
      <c r="G55" s="99">
        <v>941</v>
      </c>
      <c r="H55" s="128">
        <f t="shared" si="1"/>
        <v>92989</v>
      </c>
      <c r="I55" s="98">
        <v>5413</v>
      </c>
      <c r="J55" s="99">
        <v>133</v>
      </c>
      <c r="K55" s="99">
        <v>280</v>
      </c>
      <c r="L55" s="99">
        <v>134</v>
      </c>
      <c r="M55" s="99">
        <v>271</v>
      </c>
      <c r="N55" s="128">
        <f t="shared" si="2"/>
        <v>6231</v>
      </c>
      <c r="O55" s="32">
        <v>2385076780</v>
      </c>
      <c r="P55" s="22">
        <v>181940728</v>
      </c>
      <c r="Q55" s="22">
        <v>58662270</v>
      </c>
      <c r="R55" s="22">
        <v>334103375</v>
      </c>
      <c r="S55" s="22">
        <v>30819845</v>
      </c>
      <c r="T55" s="79">
        <f t="shared" si="3"/>
        <v>2990602998</v>
      </c>
      <c r="U55" s="32">
        <v>47701535600</v>
      </c>
      <c r="V55" s="22">
        <v>2690190212</v>
      </c>
      <c r="W55" s="22">
        <v>1012078400</v>
      </c>
      <c r="X55" s="22">
        <v>6682067500</v>
      </c>
      <c r="Y55" s="22">
        <v>583242433</v>
      </c>
      <c r="Z55" s="79">
        <f t="shared" si="4"/>
        <v>58669114145</v>
      </c>
      <c r="AA55" s="32">
        <v>31173497350</v>
      </c>
      <c r="AB55" s="22">
        <v>1433955636</v>
      </c>
      <c r="AC55" s="22">
        <v>526600400</v>
      </c>
      <c r="AD55" s="22">
        <v>5060871500</v>
      </c>
      <c r="AE55" s="22">
        <v>477195950</v>
      </c>
      <c r="AF55" s="79">
        <f t="shared" si="5"/>
        <v>38672120836</v>
      </c>
      <c r="AG55" s="60">
        <f t="shared" si="6"/>
        <v>99220</v>
      </c>
    </row>
    <row r="56" spans="1:33" s="57" customFormat="1" ht="12" customHeight="1" x14ac:dyDescent="0.2">
      <c r="A56" s="20"/>
      <c r="B56" s="20" t="s">
        <v>22</v>
      </c>
      <c r="C56" s="100">
        <v>6067</v>
      </c>
      <c r="D56" s="65">
        <v>430</v>
      </c>
      <c r="E56" s="65">
        <v>117</v>
      </c>
      <c r="F56" s="65">
        <v>3164</v>
      </c>
      <c r="G56" s="65">
        <v>281</v>
      </c>
      <c r="H56" s="43">
        <f t="shared" si="1"/>
        <v>10059</v>
      </c>
      <c r="I56" s="100">
        <v>532</v>
      </c>
      <c r="J56" s="65">
        <v>55</v>
      </c>
      <c r="K56" s="65">
        <v>10</v>
      </c>
      <c r="L56" s="65">
        <v>690</v>
      </c>
      <c r="M56" s="65">
        <v>95</v>
      </c>
      <c r="N56" s="43">
        <f t="shared" si="2"/>
        <v>1382</v>
      </c>
      <c r="O56" s="36">
        <v>99096475</v>
      </c>
      <c r="P56" s="21">
        <v>13633850</v>
      </c>
      <c r="Q56" s="21">
        <v>13821350</v>
      </c>
      <c r="R56" s="21">
        <v>74471900</v>
      </c>
      <c r="S56" s="21">
        <v>11881800</v>
      </c>
      <c r="T56" s="49">
        <f t="shared" si="3"/>
        <v>212905375</v>
      </c>
      <c r="U56" s="36">
        <v>1981857500</v>
      </c>
      <c r="V56" s="21">
        <v>192457000</v>
      </c>
      <c r="W56" s="21">
        <v>143363000</v>
      </c>
      <c r="X56" s="21">
        <v>1489438000</v>
      </c>
      <c r="Y56" s="21">
        <v>235851000</v>
      </c>
      <c r="Z56" s="49">
        <f t="shared" si="4"/>
        <v>4042966500</v>
      </c>
      <c r="AA56" s="36">
        <v>766416500</v>
      </c>
      <c r="AB56" s="21">
        <v>96392000</v>
      </c>
      <c r="AC56" s="21">
        <v>19866000</v>
      </c>
      <c r="AD56" s="21">
        <v>881922000</v>
      </c>
      <c r="AE56" s="21">
        <v>48550000</v>
      </c>
      <c r="AF56" s="49">
        <f t="shared" si="5"/>
        <v>1813146500</v>
      </c>
      <c r="AG56" s="60">
        <f t="shared" si="6"/>
        <v>11441</v>
      </c>
    </row>
    <row r="57" spans="1:33" s="149" customFormat="1" ht="12" customHeight="1" x14ac:dyDescent="0.2">
      <c r="A57" s="1"/>
      <c r="B57" s="15" t="s">
        <v>23</v>
      </c>
      <c r="C57" s="119">
        <v>5873</v>
      </c>
      <c r="D57" s="120">
        <v>238</v>
      </c>
      <c r="E57" s="120">
        <v>63</v>
      </c>
      <c r="F57" s="120">
        <v>2839</v>
      </c>
      <c r="G57" s="120">
        <v>223</v>
      </c>
      <c r="H57" s="138">
        <f t="shared" si="1"/>
        <v>9236</v>
      </c>
      <c r="I57" s="186">
        <v>774</v>
      </c>
      <c r="J57" s="186">
        <v>7</v>
      </c>
      <c r="K57" s="186">
        <v>24</v>
      </c>
      <c r="L57" s="186">
        <v>1987</v>
      </c>
      <c r="M57" s="186">
        <v>88</v>
      </c>
      <c r="N57" s="138">
        <f t="shared" si="2"/>
        <v>2880</v>
      </c>
      <c r="O57" s="91">
        <v>117209854</v>
      </c>
      <c r="P57" s="92">
        <v>92311075</v>
      </c>
      <c r="Q57" s="92">
        <v>18939050</v>
      </c>
      <c r="R57" s="92">
        <v>162476929</v>
      </c>
      <c r="S57" s="92">
        <v>7390475</v>
      </c>
      <c r="T57" s="90">
        <f t="shared" si="3"/>
        <v>398327383</v>
      </c>
      <c r="U57" s="91">
        <v>2344255580</v>
      </c>
      <c r="V57" s="92">
        <v>1315756000</v>
      </c>
      <c r="W57" s="92">
        <v>211590000</v>
      </c>
      <c r="X57" s="92">
        <v>3249538580</v>
      </c>
      <c r="Y57" s="92">
        <v>147809500</v>
      </c>
      <c r="Z57" s="90">
        <f t="shared" si="4"/>
        <v>7268949660</v>
      </c>
      <c r="AA57" s="91">
        <v>1189496580</v>
      </c>
      <c r="AB57" s="92">
        <v>48190000</v>
      </c>
      <c r="AC57" s="92">
        <v>18685000</v>
      </c>
      <c r="AD57" s="92">
        <v>2261860580</v>
      </c>
      <c r="AE57" s="92">
        <v>90512000</v>
      </c>
      <c r="AF57" s="90">
        <f t="shared" si="5"/>
        <v>3608744160</v>
      </c>
      <c r="AG57" s="60">
        <f t="shared" si="6"/>
        <v>12116</v>
      </c>
    </row>
    <row r="58" spans="1:33" s="57" customFormat="1" ht="12" customHeight="1" x14ac:dyDescent="0.2">
      <c r="A58" s="20"/>
      <c r="B58" s="20" t="s">
        <v>24</v>
      </c>
      <c r="C58" s="101">
        <v>999</v>
      </c>
      <c r="D58" s="102">
        <v>40</v>
      </c>
      <c r="E58" s="102">
        <v>13</v>
      </c>
      <c r="F58" s="102">
        <v>298</v>
      </c>
      <c r="G58" s="102">
        <v>23</v>
      </c>
      <c r="H58" s="129">
        <f t="shared" si="1"/>
        <v>1373</v>
      </c>
      <c r="I58" s="101">
        <v>4515</v>
      </c>
      <c r="J58" s="102">
        <v>365</v>
      </c>
      <c r="K58" s="102">
        <v>61</v>
      </c>
      <c r="L58" s="102">
        <v>3219</v>
      </c>
      <c r="M58" s="102">
        <v>196</v>
      </c>
      <c r="N58" s="129">
        <f t="shared" si="2"/>
        <v>8356</v>
      </c>
      <c r="O58" s="50">
        <v>76729350</v>
      </c>
      <c r="P58" s="44">
        <v>12685147</v>
      </c>
      <c r="Q58" s="44">
        <v>1286321</v>
      </c>
      <c r="R58" s="44">
        <v>108140975</v>
      </c>
      <c r="S58" s="44">
        <v>66872900</v>
      </c>
      <c r="T58" s="80">
        <f t="shared" si="3"/>
        <v>265714693</v>
      </c>
      <c r="U58" s="50">
        <v>1534587000</v>
      </c>
      <c r="V58" s="44">
        <v>163332000</v>
      </c>
      <c r="W58" s="44">
        <v>17606000</v>
      </c>
      <c r="X58" s="44">
        <v>2162819500</v>
      </c>
      <c r="Y58" s="44">
        <v>1332145000</v>
      </c>
      <c r="Z58" s="80">
        <f t="shared" si="4"/>
        <v>5210489500</v>
      </c>
      <c r="AA58" s="50">
        <v>711319000</v>
      </c>
      <c r="AB58" s="44">
        <v>54115100</v>
      </c>
      <c r="AC58" s="44">
        <v>7773000</v>
      </c>
      <c r="AD58" s="44">
        <v>1591489600</v>
      </c>
      <c r="AE58" s="44">
        <v>1069445000</v>
      </c>
      <c r="AF58" s="80">
        <f t="shared" si="5"/>
        <v>3434141700</v>
      </c>
      <c r="AG58" s="60">
        <f t="shared" si="6"/>
        <v>9729</v>
      </c>
    </row>
    <row r="59" spans="1:33" s="41" customFormat="1" ht="12" customHeight="1" x14ac:dyDescent="0.2">
      <c r="A59" s="15"/>
      <c r="B59" s="15" t="s">
        <v>25</v>
      </c>
      <c r="C59" s="98">
        <v>16406</v>
      </c>
      <c r="D59" s="99">
        <v>531</v>
      </c>
      <c r="E59" s="99">
        <v>317</v>
      </c>
      <c r="F59" s="99">
        <v>4543</v>
      </c>
      <c r="G59" s="99">
        <v>85</v>
      </c>
      <c r="H59" s="128">
        <f t="shared" si="1"/>
        <v>21882</v>
      </c>
      <c r="I59" s="98">
        <v>542</v>
      </c>
      <c r="J59" s="99">
        <v>23</v>
      </c>
      <c r="K59" s="99">
        <v>108</v>
      </c>
      <c r="L59" s="99">
        <v>399</v>
      </c>
      <c r="M59" s="99">
        <v>48</v>
      </c>
      <c r="N59" s="128">
        <v>1120</v>
      </c>
      <c r="O59" s="32">
        <v>491700550</v>
      </c>
      <c r="P59" s="22">
        <v>28472700</v>
      </c>
      <c r="Q59" s="22">
        <v>14949850</v>
      </c>
      <c r="R59" s="22">
        <v>170089650</v>
      </c>
      <c r="S59" s="22">
        <v>9040135</v>
      </c>
      <c r="T59" s="79">
        <f t="shared" si="3"/>
        <v>714252885</v>
      </c>
      <c r="U59" s="32">
        <v>9834011000</v>
      </c>
      <c r="V59" s="22">
        <v>406531000</v>
      </c>
      <c r="W59" s="22">
        <v>222147000</v>
      </c>
      <c r="X59" s="22">
        <v>3401329000</v>
      </c>
      <c r="Y59" s="22">
        <v>170113500</v>
      </c>
      <c r="Z59" s="79">
        <f t="shared" si="4"/>
        <v>14034131500</v>
      </c>
      <c r="AA59" s="32">
        <v>6185069000</v>
      </c>
      <c r="AB59" s="22">
        <v>171407000</v>
      </c>
      <c r="AC59" s="22">
        <v>91493300</v>
      </c>
      <c r="AD59" s="22">
        <v>2495351000</v>
      </c>
      <c r="AE59" s="22">
        <v>123105500</v>
      </c>
      <c r="AF59" s="79">
        <f t="shared" si="5"/>
        <v>9066425800</v>
      </c>
      <c r="AG59" s="60">
        <f t="shared" si="6"/>
        <v>23002</v>
      </c>
    </row>
    <row r="60" spans="1:33" s="57" customFormat="1" ht="12" customHeight="1" x14ac:dyDescent="0.2">
      <c r="A60" s="20"/>
      <c r="B60" s="20" t="s">
        <v>26</v>
      </c>
      <c r="C60" s="100">
        <v>5723</v>
      </c>
      <c r="D60" s="65">
        <v>370</v>
      </c>
      <c r="E60" s="65">
        <v>203</v>
      </c>
      <c r="F60" s="65">
        <v>2136</v>
      </c>
      <c r="G60" s="65">
        <v>189</v>
      </c>
      <c r="H60" s="43">
        <f t="shared" si="1"/>
        <v>8621</v>
      </c>
      <c r="I60" s="100">
        <v>759</v>
      </c>
      <c r="J60" s="65">
        <v>21</v>
      </c>
      <c r="K60" s="65">
        <v>20</v>
      </c>
      <c r="L60" s="65">
        <v>7</v>
      </c>
      <c r="M60" s="65">
        <v>33</v>
      </c>
      <c r="N60" s="43">
        <f t="shared" si="2"/>
        <v>840</v>
      </c>
      <c r="O60" s="36">
        <v>49133930</v>
      </c>
      <c r="P60" s="21">
        <v>11632235</v>
      </c>
      <c r="Q60" s="21">
        <v>4693475</v>
      </c>
      <c r="R60" s="21">
        <v>42072315</v>
      </c>
      <c r="S60" s="21">
        <v>5450650</v>
      </c>
      <c r="T60" s="49">
        <f t="shared" si="3"/>
        <v>112982605</v>
      </c>
      <c r="U60" s="36">
        <v>982678600</v>
      </c>
      <c r="V60" s="21">
        <v>113844200</v>
      </c>
      <c r="W60" s="21">
        <v>44952500</v>
      </c>
      <c r="X60" s="21">
        <v>841446300</v>
      </c>
      <c r="Y60" s="21">
        <v>84160000</v>
      </c>
      <c r="Z60" s="49">
        <f t="shared" si="4"/>
        <v>2067081600</v>
      </c>
      <c r="AA60" s="36">
        <v>321555200</v>
      </c>
      <c r="AB60" s="21">
        <v>36022200</v>
      </c>
      <c r="AC60" s="21">
        <v>13590500</v>
      </c>
      <c r="AD60" s="21">
        <v>729524000</v>
      </c>
      <c r="AE60" s="21">
        <v>19884500</v>
      </c>
      <c r="AF60" s="49">
        <f t="shared" si="5"/>
        <v>1120576400</v>
      </c>
      <c r="AG60" s="60">
        <f t="shared" si="6"/>
        <v>9461</v>
      </c>
    </row>
    <row r="61" spans="1:33" s="41" customFormat="1" ht="12" customHeight="1" x14ac:dyDescent="0.2">
      <c r="A61" s="15"/>
      <c r="B61" s="15" t="s">
        <v>27</v>
      </c>
      <c r="C61" s="98">
        <v>60081</v>
      </c>
      <c r="D61" s="99">
        <v>6913</v>
      </c>
      <c r="E61" s="99">
        <v>952</v>
      </c>
      <c r="F61" s="99">
        <v>0</v>
      </c>
      <c r="G61" s="99">
        <v>228</v>
      </c>
      <c r="H61" s="128">
        <f t="shared" si="1"/>
        <v>68174</v>
      </c>
      <c r="I61" s="98">
        <v>312</v>
      </c>
      <c r="J61" s="99">
        <v>132</v>
      </c>
      <c r="K61" s="99">
        <v>25</v>
      </c>
      <c r="L61" s="99">
        <v>0</v>
      </c>
      <c r="M61" s="99">
        <v>11</v>
      </c>
      <c r="N61" s="128">
        <f t="shared" si="2"/>
        <v>480</v>
      </c>
      <c r="O61" s="32">
        <v>2036913850</v>
      </c>
      <c r="P61" s="22">
        <v>484034250</v>
      </c>
      <c r="Q61" s="22">
        <v>114212650</v>
      </c>
      <c r="R61" s="22">
        <v>0</v>
      </c>
      <c r="S61" s="22">
        <v>41435100</v>
      </c>
      <c r="T61" s="79">
        <f t="shared" si="3"/>
        <v>2676595850</v>
      </c>
      <c r="U61" s="32">
        <v>40705456000</v>
      </c>
      <c r="V61" s="22">
        <v>7044899000</v>
      </c>
      <c r="W61" s="22">
        <v>1735376556</v>
      </c>
      <c r="X61" s="22">
        <v>0</v>
      </c>
      <c r="Y61" s="22">
        <v>758636000</v>
      </c>
      <c r="Z61" s="79">
        <f t="shared" si="4"/>
        <v>50244367556</v>
      </c>
      <c r="AA61" s="32">
        <v>20999814200</v>
      </c>
      <c r="AB61" s="22">
        <v>4113904900</v>
      </c>
      <c r="AC61" s="22">
        <v>1335114300</v>
      </c>
      <c r="AD61" s="22">
        <v>0</v>
      </c>
      <c r="AE61" s="22">
        <v>608765000</v>
      </c>
      <c r="AF61" s="79">
        <f t="shared" si="5"/>
        <v>27057598400</v>
      </c>
      <c r="AG61" s="60">
        <f t="shared" si="6"/>
        <v>68654</v>
      </c>
    </row>
    <row r="62" spans="1:33" s="57" customFormat="1" ht="12" customHeight="1" x14ac:dyDescent="0.2">
      <c r="A62" s="20"/>
      <c r="B62" s="20" t="s">
        <v>28</v>
      </c>
      <c r="C62" s="101">
        <v>2933</v>
      </c>
      <c r="D62" s="102">
        <v>159</v>
      </c>
      <c r="E62" s="102">
        <v>31</v>
      </c>
      <c r="F62" s="102">
        <v>1826</v>
      </c>
      <c r="G62" s="102">
        <v>125</v>
      </c>
      <c r="H62" s="129">
        <f t="shared" si="1"/>
        <v>5074</v>
      </c>
      <c r="I62" s="101">
        <v>691</v>
      </c>
      <c r="J62" s="102">
        <v>2</v>
      </c>
      <c r="K62" s="102">
        <v>23</v>
      </c>
      <c r="L62" s="102">
        <v>172</v>
      </c>
      <c r="M62" s="102">
        <v>20</v>
      </c>
      <c r="N62" s="129">
        <f>SUM(I62:M62)</f>
        <v>908</v>
      </c>
      <c r="O62" s="50">
        <v>25721000</v>
      </c>
      <c r="P62" s="44">
        <v>2497050</v>
      </c>
      <c r="Q62" s="44">
        <v>505600</v>
      </c>
      <c r="R62" s="44">
        <v>50935500</v>
      </c>
      <c r="S62" s="44">
        <v>29618850</v>
      </c>
      <c r="T62" s="80">
        <f t="shared" si="3"/>
        <v>109278000</v>
      </c>
      <c r="U62" s="50">
        <v>514420000</v>
      </c>
      <c r="V62" s="44">
        <v>32037000</v>
      </c>
      <c r="W62" s="44">
        <v>6539000</v>
      </c>
      <c r="X62" s="44">
        <v>1018710000</v>
      </c>
      <c r="Y62" s="44">
        <v>308683000</v>
      </c>
      <c r="Z62" s="80">
        <f t="shared" si="4"/>
        <v>1880389000</v>
      </c>
      <c r="AA62" s="50">
        <v>182187000</v>
      </c>
      <c r="AB62" s="44">
        <v>6589000</v>
      </c>
      <c r="AC62" s="44">
        <v>2434000</v>
      </c>
      <c r="AD62" s="44">
        <v>802288000</v>
      </c>
      <c r="AE62" s="44">
        <v>11745000</v>
      </c>
      <c r="AF62" s="80">
        <f t="shared" si="5"/>
        <v>1005243000</v>
      </c>
      <c r="AG62" s="60">
        <f t="shared" si="6"/>
        <v>5982</v>
      </c>
    </row>
    <row r="63" spans="1:33" s="41" customFormat="1" ht="12" customHeight="1" x14ac:dyDescent="0.2">
      <c r="A63" s="15"/>
      <c r="B63" s="15" t="s">
        <v>65</v>
      </c>
      <c r="C63" s="180">
        <v>2720</v>
      </c>
      <c r="D63" s="181">
        <v>201</v>
      </c>
      <c r="E63" s="181">
        <v>0</v>
      </c>
      <c r="F63" s="181">
        <v>10</v>
      </c>
      <c r="G63" s="181">
        <v>4</v>
      </c>
      <c r="H63" s="182">
        <f>SUM(C63:G63)</f>
        <v>2935</v>
      </c>
      <c r="I63" s="180">
        <v>92</v>
      </c>
      <c r="J63" s="181">
        <v>3</v>
      </c>
      <c r="K63" s="181">
        <v>0</v>
      </c>
      <c r="L63" s="181">
        <v>0</v>
      </c>
      <c r="M63" s="181">
        <v>0</v>
      </c>
      <c r="N63" s="182">
        <f>SUM(I63:M63)</f>
        <v>95</v>
      </c>
      <c r="O63" s="183">
        <v>107883725</v>
      </c>
      <c r="P63" s="184">
        <v>9051081</v>
      </c>
      <c r="Q63" s="184">
        <v>0</v>
      </c>
      <c r="R63" s="184">
        <v>826050</v>
      </c>
      <c r="S63" s="184">
        <v>241750</v>
      </c>
      <c r="T63" s="185">
        <f>SUM(O63:S63)</f>
        <v>118002606</v>
      </c>
      <c r="U63" s="183">
        <v>2157674500</v>
      </c>
      <c r="V63" s="184">
        <v>141160501</v>
      </c>
      <c r="W63" s="184">
        <v>0</v>
      </c>
      <c r="X63" s="184">
        <v>16521000</v>
      </c>
      <c r="Y63" s="184">
        <v>4835000</v>
      </c>
      <c r="Z63" s="185">
        <f>SUM(U63:Y63)</f>
        <v>2320191001</v>
      </c>
      <c r="AA63" s="183">
        <v>1629031000</v>
      </c>
      <c r="AB63" s="184">
        <v>70835501</v>
      </c>
      <c r="AC63" s="184">
        <v>0</v>
      </c>
      <c r="AD63" s="184">
        <v>13965500</v>
      </c>
      <c r="AE63" s="184">
        <v>3952000</v>
      </c>
      <c r="AF63" s="185">
        <f>SUM(AA63:AE63)</f>
        <v>1717784001</v>
      </c>
      <c r="AG63" s="60">
        <f t="shared" si="6"/>
        <v>3030</v>
      </c>
    </row>
    <row r="64" spans="1:33" s="57" customFormat="1" ht="12" customHeight="1" x14ac:dyDescent="0.2">
      <c r="A64" s="20"/>
      <c r="B64" s="20" t="s">
        <v>66</v>
      </c>
      <c r="C64" s="100">
        <v>12605</v>
      </c>
      <c r="D64" s="65">
        <v>1413</v>
      </c>
      <c r="E64" s="65">
        <v>321</v>
      </c>
      <c r="F64" s="65">
        <v>2451</v>
      </c>
      <c r="G64" s="65">
        <v>348</v>
      </c>
      <c r="H64" s="43">
        <f t="shared" si="1"/>
        <v>17138</v>
      </c>
      <c r="I64" s="100">
        <v>1677</v>
      </c>
      <c r="J64" s="65">
        <v>34</v>
      </c>
      <c r="K64" s="65">
        <v>53</v>
      </c>
      <c r="L64" s="65">
        <v>618</v>
      </c>
      <c r="M64" s="65">
        <v>28</v>
      </c>
      <c r="N64" s="43">
        <f t="shared" si="2"/>
        <v>2410</v>
      </c>
      <c r="O64" s="36">
        <v>193550450</v>
      </c>
      <c r="P64" s="21">
        <v>26162700</v>
      </c>
      <c r="Q64" s="21">
        <v>15733150</v>
      </c>
      <c r="R64" s="21">
        <v>125351000</v>
      </c>
      <c r="S64" s="21">
        <v>5971700</v>
      </c>
      <c r="T64" s="49">
        <f t="shared" si="3"/>
        <v>366769000</v>
      </c>
      <c r="U64" s="36">
        <v>3870467000</v>
      </c>
      <c r="V64" s="21">
        <v>401548000</v>
      </c>
      <c r="W64" s="21">
        <v>197094000</v>
      </c>
      <c r="X64" s="21">
        <v>2507020000</v>
      </c>
      <c r="Y64" s="21">
        <v>94274000</v>
      </c>
      <c r="Z64" s="49">
        <f t="shared" si="4"/>
        <v>7070403000</v>
      </c>
      <c r="AA64" s="36">
        <v>1928748000</v>
      </c>
      <c r="AB64" s="21">
        <v>131454000</v>
      </c>
      <c r="AC64" s="21">
        <v>66967000</v>
      </c>
      <c r="AD64" s="21">
        <v>2020558000</v>
      </c>
      <c r="AE64" s="21">
        <v>58734000</v>
      </c>
      <c r="AF64" s="49">
        <f t="shared" si="5"/>
        <v>4206461000</v>
      </c>
      <c r="AG64" s="60">
        <f t="shared" si="6"/>
        <v>19548</v>
      </c>
    </row>
    <row r="65" spans="1:33" s="41" customFormat="1" ht="12" customHeight="1" x14ac:dyDescent="0.2">
      <c r="A65" s="15"/>
      <c r="B65" s="15" t="s">
        <v>67</v>
      </c>
      <c r="C65" s="119">
        <v>6566</v>
      </c>
      <c r="D65" s="120">
        <v>455</v>
      </c>
      <c r="E65" s="120">
        <v>153</v>
      </c>
      <c r="F65" s="120">
        <v>1802</v>
      </c>
      <c r="G65" s="120">
        <v>95</v>
      </c>
      <c r="H65" s="138">
        <f t="shared" si="1"/>
        <v>9071</v>
      </c>
      <c r="I65" s="119">
        <v>317</v>
      </c>
      <c r="J65" s="120">
        <v>17</v>
      </c>
      <c r="K65" s="120">
        <v>22</v>
      </c>
      <c r="L65" s="120">
        <v>1522</v>
      </c>
      <c r="M65" s="120">
        <v>32</v>
      </c>
      <c r="N65" s="138">
        <f t="shared" si="2"/>
        <v>1910</v>
      </c>
      <c r="O65" s="91">
        <v>70697595</v>
      </c>
      <c r="P65" s="92">
        <v>16303450</v>
      </c>
      <c r="Q65" s="92">
        <v>10067350</v>
      </c>
      <c r="R65" s="92">
        <v>107167453</v>
      </c>
      <c r="S65" s="92">
        <v>2925075</v>
      </c>
      <c r="T65" s="90">
        <f t="shared" si="3"/>
        <v>207160923</v>
      </c>
      <c r="U65" s="91">
        <v>1413951900</v>
      </c>
      <c r="V65" s="92">
        <v>284870500</v>
      </c>
      <c r="W65" s="92">
        <v>108778500</v>
      </c>
      <c r="X65" s="92">
        <v>2143349060</v>
      </c>
      <c r="Y65" s="92">
        <v>54541500</v>
      </c>
      <c r="Z65" s="90">
        <f t="shared" si="4"/>
        <v>4005491460</v>
      </c>
      <c r="AA65" s="91">
        <v>501817400</v>
      </c>
      <c r="AB65" s="92">
        <v>68248000</v>
      </c>
      <c r="AC65" s="92">
        <v>20467000</v>
      </c>
      <c r="AD65" s="92">
        <v>1508470060</v>
      </c>
      <c r="AE65" s="92">
        <v>17826100</v>
      </c>
      <c r="AF65" s="90">
        <f t="shared" si="5"/>
        <v>2116828560</v>
      </c>
      <c r="AG65" s="60">
        <f t="shared" si="6"/>
        <v>10981</v>
      </c>
    </row>
    <row r="66" spans="1:33" s="57" customFormat="1" ht="12" customHeight="1" x14ac:dyDescent="0.2">
      <c r="A66" s="20"/>
      <c r="B66" s="20" t="s">
        <v>68</v>
      </c>
      <c r="C66" s="97">
        <v>51160</v>
      </c>
      <c r="D66" s="75">
        <v>6037</v>
      </c>
      <c r="E66" s="75">
        <v>0</v>
      </c>
      <c r="F66" s="75">
        <v>0</v>
      </c>
      <c r="G66" s="75">
        <v>467</v>
      </c>
      <c r="H66" s="125">
        <f t="shared" si="1"/>
        <v>57664</v>
      </c>
      <c r="I66" s="97">
        <v>126</v>
      </c>
      <c r="J66" s="75">
        <v>519</v>
      </c>
      <c r="K66" s="75">
        <v>0</v>
      </c>
      <c r="L66" s="75">
        <v>0</v>
      </c>
      <c r="M66" s="75">
        <v>136</v>
      </c>
      <c r="N66" s="125">
        <f t="shared" si="2"/>
        <v>781</v>
      </c>
      <c r="O66" s="64">
        <v>2603694900</v>
      </c>
      <c r="P66" s="63">
        <v>540636742</v>
      </c>
      <c r="Q66" s="63">
        <v>0</v>
      </c>
      <c r="R66" s="63">
        <v>0</v>
      </c>
      <c r="S66" s="63">
        <v>116813700</v>
      </c>
      <c r="T66" s="77">
        <f t="shared" si="3"/>
        <v>3261145342</v>
      </c>
      <c r="U66" s="64">
        <v>52073898000</v>
      </c>
      <c r="V66" s="63">
        <v>9406262023</v>
      </c>
      <c r="W66" s="63">
        <v>0</v>
      </c>
      <c r="X66" s="63">
        <v>0</v>
      </c>
      <c r="Y66" s="63">
        <v>2178525000</v>
      </c>
      <c r="Z66" s="77">
        <f t="shared" si="4"/>
        <v>63658685023</v>
      </c>
      <c r="AA66" s="64">
        <v>31117326000</v>
      </c>
      <c r="AB66" s="63">
        <v>4396699023</v>
      </c>
      <c r="AC66" s="63">
        <v>0</v>
      </c>
      <c r="AD66" s="63">
        <v>0</v>
      </c>
      <c r="AE66" s="63">
        <v>1746593000</v>
      </c>
      <c r="AF66" s="77">
        <f t="shared" si="5"/>
        <v>37260618023</v>
      </c>
      <c r="AG66" s="60">
        <f t="shared" si="6"/>
        <v>58445</v>
      </c>
    </row>
    <row r="67" spans="1:33" s="41" customFormat="1" ht="12" customHeight="1" x14ac:dyDescent="0.2">
      <c r="A67" s="15"/>
      <c r="B67" s="15" t="s">
        <v>69</v>
      </c>
      <c r="C67" s="111">
        <v>3078</v>
      </c>
      <c r="D67" s="112">
        <v>221</v>
      </c>
      <c r="E67" s="112">
        <v>84</v>
      </c>
      <c r="F67" s="112">
        <v>3116</v>
      </c>
      <c r="G67" s="112">
        <v>152</v>
      </c>
      <c r="H67" s="133">
        <f t="shared" si="1"/>
        <v>6651</v>
      </c>
      <c r="I67" s="111">
        <v>372</v>
      </c>
      <c r="J67" s="112">
        <v>8</v>
      </c>
      <c r="K67" s="112">
        <v>9</v>
      </c>
      <c r="L67" s="112">
        <v>276</v>
      </c>
      <c r="M67" s="112">
        <v>21</v>
      </c>
      <c r="N67" s="133">
        <f t="shared" si="2"/>
        <v>686</v>
      </c>
      <c r="O67" s="72">
        <v>40903150</v>
      </c>
      <c r="P67" s="62">
        <v>7791050</v>
      </c>
      <c r="Q67" s="62">
        <v>1410400</v>
      </c>
      <c r="R67" s="62">
        <v>82384050</v>
      </c>
      <c r="S67" s="62">
        <v>5873650</v>
      </c>
      <c r="T67" s="84">
        <f t="shared" si="3"/>
        <v>138362300</v>
      </c>
      <c r="U67" s="72">
        <v>818063000</v>
      </c>
      <c r="V67" s="62">
        <v>88357000</v>
      </c>
      <c r="W67" s="62">
        <v>16507000</v>
      </c>
      <c r="X67" s="62">
        <v>1647681000</v>
      </c>
      <c r="Y67" s="62">
        <v>116337000</v>
      </c>
      <c r="Z67" s="84">
        <f>SUM(U67:Y67)</f>
        <v>2686945000</v>
      </c>
      <c r="AA67" s="72">
        <v>347452000</v>
      </c>
      <c r="AB67" s="62">
        <v>27026000</v>
      </c>
      <c r="AC67" s="62">
        <v>6190000</v>
      </c>
      <c r="AD67" s="62">
        <v>1164917000</v>
      </c>
      <c r="AE67" s="62">
        <v>70825000</v>
      </c>
      <c r="AF67" s="84">
        <f t="shared" si="5"/>
        <v>1616410000</v>
      </c>
      <c r="AG67" s="60">
        <f t="shared" ref="AG67:AG82" si="7">H67+N67</f>
        <v>7337</v>
      </c>
    </row>
    <row r="68" spans="1:33" s="57" customFormat="1" ht="12" customHeight="1" x14ac:dyDescent="0.2">
      <c r="A68" s="20"/>
      <c r="B68" s="20" t="s">
        <v>70</v>
      </c>
      <c r="C68" s="97">
        <v>15323</v>
      </c>
      <c r="D68" s="75">
        <v>833</v>
      </c>
      <c r="E68" s="75">
        <v>118</v>
      </c>
      <c r="F68" s="75">
        <v>2535</v>
      </c>
      <c r="G68" s="75">
        <v>211</v>
      </c>
      <c r="H68" s="125">
        <f t="shared" ref="H68:H81" si="8">SUM(C68:G68)</f>
        <v>19020</v>
      </c>
      <c r="I68" s="97">
        <v>1175</v>
      </c>
      <c r="J68" s="75">
        <v>20</v>
      </c>
      <c r="K68" s="75">
        <v>57</v>
      </c>
      <c r="L68" s="75">
        <v>128</v>
      </c>
      <c r="M68" s="75">
        <v>19</v>
      </c>
      <c r="N68" s="125">
        <f t="shared" ref="N68:N81" si="9">SUM(I68:M68)</f>
        <v>1399</v>
      </c>
      <c r="O68" s="63">
        <v>500673025</v>
      </c>
      <c r="P68" s="63">
        <v>39925743</v>
      </c>
      <c r="Q68" s="63">
        <v>9064400</v>
      </c>
      <c r="R68" s="63">
        <v>106861825</v>
      </c>
      <c r="S68" s="63">
        <v>6379700</v>
      </c>
      <c r="T68" s="77">
        <f>SUM(O68:S68)</f>
        <v>662904693</v>
      </c>
      <c r="U68" s="64">
        <v>10006573300</v>
      </c>
      <c r="V68" s="63">
        <v>595957000</v>
      </c>
      <c r="W68" s="63">
        <v>132809600</v>
      </c>
      <c r="X68" s="63">
        <v>2137236500</v>
      </c>
      <c r="Y68" s="63">
        <v>125938000</v>
      </c>
      <c r="Z68" s="77">
        <f t="shared" ref="Z68:Z80" si="10">SUM(U68:Y68)</f>
        <v>12998514400</v>
      </c>
      <c r="AA68" s="64">
        <v>6695889968</v>
      </c>
      <c r="AB68" s="63">
        <v>280527248</v>
      </c>
      <c r="AC68" s="63">
        <v>73430600</v>
      </c>
      <c r="AD68" s="63">
        <v>1710706500</v>
      </c>
      <c r="AE68" s="63">
        <v>67225000</v>
      </c>
      <c r="AF68" s="77">
        <f t="shared" ref="AF68:AF81" si="11">SUM(AA68:AE68)</f>
        <v>8827779316</v>
      </c>
      <c r="AG68" s="60">
        <f t="shared" si="7"/>
        <v>20419</v>
      </c>
    </row>
    <row r="69" spans="1:33" s="41" customFormat="1" ht="12" customHeight="1" x14ac:dyDescent="0.2">
      <c r="A69" s="15"/>
      <c r="B69" s="15" t="s">
        <v>71</v>
      </c>
      <c r="C69" s="98">
        <v>6730</v>
      </c>
      <c r="D69" s="99">
        <v>596</v>
      </c>
      <c r="E69" s="99">
        <v>319</v>
      </c>
      <c r="F69" s="99">
        <v>3287</v>
      </c>
      <c r="G69" s="99">
        <v>347</v>
      </c>
      <c r="H69" s="128">
        <f t="shared" si="8"/>
        <v>11279</v>
      </c>
      <c r="I69" s="98">
        <v>700</v>
      </c>
      <c r="J69" s="99">
        <v>73</v>
      </c>
      <c r="K69" s="99">
        <v>33</v>
      </c>
      <c r="L69" s="99">
        <v>59</v>
      </c>
      <c r="M69" s="99">
        <v>82</v>
      </c>
      <c r="N69" s="128">
        <f t="shared" si="9"/>
        <v>947</v>
      </c>
      <c r="O69" s="32">
        <v>68986490</v>
      </c>
      <c r="P69" s="22">
        <v>23855705</v>
      </c>
      <c r="Q69" s="22">
        <v>10047150</v>
      </c>
      <c r="R69" s="22">
        <v>78814600</v>
      </c>
      <c r="S69" s="22">
        <v>13013925</v>
      </c>
      <c r="T69" s="79">
        <f t="shared" ref="T69:T81" si="12">SUM(O69:S69)</f>
        <v>194717870</v>
      </c>
      <c r="U69" s="32">
        <v>1356179800</v>
      </c>
      <c r="V69" s="22">
        <v>248061600</v>
      </c>
      <c r="W69" s="22">
        <v>100920000</v>
      </c>
      <c r="X69" s="22">
        <v>1576292000</v>
      </c>
      <c r="Y69" s="22">
        <v>142266400</v>
      </c>
      <c r="Z69" s="79">
        <f t="shared" si="10"/>
        <v>3423719800</v>
      </c>
      <c r="AA69" s="32">
        <v>447722400</v>
      </c>
      <c r="AB69" s="22">
        <v>114890600</v>
      </c>
      <c r="AC69" s="22">
        <v>33866000</v>
      </c>
      <c r="AD69" s="22">
        <v>866817300</v>
      </c>
      <c r="AE69" s="22">
        <v>55332000</v>
      </c>
      <c r="AF69" s="79">
        <f t="shared" si="11"/>
        <v>1518628300</v>
      </c>
      <c r="AG69" s="60">
        <f t="shared" si="7"/>
        <v>12226</v>
      </c>
    </row>
    <row r="70" spans="1:33" s="57" customFormat="1" ht="12" customHeight="1" x14ac:dyDescent="0.2">
      <c r="A70" s="20"/>
      <c r="B70" s="20" t="s">
        <v>72</v>
      </c>
      <c r="C70" s="101">
        <v>1712</v>
      </c>
      <c r="D70" s="102">
        <v>236</v>
      </c>
      <c r="E70" s="102"/>
      <c r="F70" s="102">
        <v>2078</v>
      </c>
      <c r="G70" s="102">
        <v>237</v>
      </c>
      <c r="H70" s="129">
        <f t="shared" si="8"/>
        <v>4263</v>
      </c>
      <c r="I70" s="101">
        <v>115</v>
      </c>
      <c r="J70" s="102">
        <v>14</v>
      </c>
      <c r="K70" s="102"/>
      <c r="L70" s="102">
        <v>225</v>
      </c>
      <c r="M70" s="102">
        <v>32</v>
      </c>
      <c r="N70" s="129">
        <f t="shared" si="9"/>
        <v>386</v>
      </c>
      <c r="O70" s="50">
        <v>24717245</v>
      </c>
      <c r="P70" s="44">
        <v>3097494</v>
      </c>
      <c r="Q70" s="44"/>
      <c r="R70" s="44">
        <v>39782630</v>
      </c>
      <c r="S70" s="44">
        <v>2613730</v>
      </c>
      <c r="T70" s="80">
        <f t="shared" si="12"/>
        <v>70211099</v>
      </c>
      <c r="U70" s="50">
        <v>494292900</v>
      </c>
      <c r="V70" s="44">
        <v>36071000</v>
      </c>
      <c r="W70" s="44"/>
      <c r="X70" s="44">
        <v>795652600</v>
      </c>
      <c r="Y70" s="44">
        <v>50021400</v>
      </c>
      <c r="Z70" s="80">
        <f t="shared" si="10"/>
        <v>1376037900</v>
      </c>
      <c r="AA70" s="50">
        <v>236833700</v>
      </c>
      <c r="AB70" s="44">
        <v>9137300</v>
      </c>
      <c r="AC70" s="44"/>
      <c r="AD70" s="44">
        <v>612041800</v>
      </c>
      <c r="AE70" s="44">
        <v>17108500</v>
      </c>
      <c r="AF70" s="80">
        <f t="shared" si="11"/>
        <v>875121300</v>
      </c>
      <c r="AG70" s="60">
        <f t="shared" si="7"/>
        <v>4649</v>
      </c>
    </row>
    <row r="71" spans="1:33" s="149" customFormat="1" ht="12" customHeight="1" x14ac:dyDescent="0.2">
      <c r="A71" s="1"/>
      <c r="B71" s="15" t="s">
        <v>73</v>
      </c>
      <c r="C71" s="98">
        <v>10900</v>
      </c>
      <c r="D71" s="99">
        <v>656</v>
      </c>
      <c r="E71" s="99">
        <v>360</v>
      </c>
      <c r="F71" s="99">
        <v>2520</v>
      </c>
      <c r="G71" s="99">
        <v>337</v>
      </c>
      <c r="H71" s="128">
        <f t="shared" si="8"/>
        <v>14773</v>
      </c>
      <c r="I71" s="121">
        <v>447</v>
      </c>
      <c r="J71" s="122">
        <v>19</v>
      </c>
      <c r="K71" s="122">
        <v>43</v>
      </c>
      <c r="L71" s="122">
        <v>8</v>
      </c>
      <c r="M71" s="122">
        <v>23</v>
      </c>
      <c r="N71" s="139">
        <f t="shared" si="9"/>
        <v>540</v>
      </c>
      <c r="O71" s="73">
        <v>140584400</v>
      </c>
      <c r="P71" s="55">
        <v>28489700</v>
      </c>
      <c r="Q71" s="55">
        <v>15999650</v>
      </c>
      <c r="R71" s="55">
        <v>60763100</v>
      </c>
      <c r="S71" s="55">
        <v>9259175</v>
      </c>
      <c r="T71" s="93">
        <f t="shared" si="12"/>
        <v>255096025</v>
      </c>
      <c r="U71" s="98">
        <v>2807775000</v>
      </c>
      <c r="V71" s="99">
        <v>334325000</v>
      </c>
      <c r="W71" s="99">
        <v>149619000</v>
      </c>
      <c r="X71" s="99">
        <v>1215262000</v>
      </c>
      <c r="Y71" s="99">
        <v>174096500</v>
      </c>
      <c r="Z71" s="128">
        <f>SUM(U71:Y71)</f>
        <v>4681077500</v>
      </c>
      <c r="AA71" s="73">
        <v>1200767000</v>
      </c>
      <c r="AB71" s="55">
        <v>172361000</v>
      </c>
      <c r="AC71" s="55">
        <v>73937000</v>
      </c>
      <c r="AD71" s="55">
        <v>896641000</v>
      </c>
      <c r="AE71" s="55">
        <v>77746000</v>
      </c>
      <c r="AF71" s="93">
        <f>SUM(AA71:AE71)</f>
        <v>2421452000</v>
      </c>
      <c r="AG71" s="60">
        <f t="shared" si="7"/>
        <v>15313</v>
      </c>
    </row>
    <row r="72" spans="1:33" s="57" customFormat="1" ht="12" customHeight="1" x14ac:dyDescent="0.2">
      <c r="A72" s="20"/>
      <c r="B72" s="20" t="s">
        <v>74</v>
      </c>
      <c r="C72" s="100">
        <v>14261</v>
      </c>
      <c r="D72" s="65">
        <v>1198</v>
      </c>
      <c r="E72" s="65">
        <v>468</v>
      </c>
      <c r="F72" s="65">
        <v>207</v>
      </c>
      <c r="G72" s="65">
        <v>90</v>
      </c>
      <c r="H72" s="43">
        <f t="shared" si="8"/>
        <v>16224</v>
      </c>
      <c r="I72" s="100">
        <v>613</v>
      </c>
      <c r="J72" s="65">
        <v>21</v>
      </c>
      <c r="K72" s="65">
        <v>47</v>
      </c>
      <c r="L72" s="65">
        <v>3</v>
      </c>
      <c r="M72" s="65">
        <v>37</v>
      </c>
      <c r="N72" s="43">
        <f t="shared" si="9"/>
        <v>721</v>
      </c>
      <c r="O72" s="36">
        <v>247097350</v>
      </c>
      <c r="P72" s="21">
        <v>79671800</v>
      </c>
      <c r="Q72" s="21">
        <v>23189800</v>
      </c>
      <c r="R72" s="21">
        <v>10393550</v>
      </c>
      <c r="S72" s="21">
        <v>3303700</v>
      </c>
      <c r="T72" s="49">
        <f t="shared" si="12"/>
        <v>363656200</v>
      </c>
      <c r="U72" s="36">
        <v>4877607000</v>
      </c>
      <c r="V72" s="21">
        <v>1073943000</v>
      </c>
      <c r="W72" s="21">
        <v>301487000</v>
      </c>
      <c r="X72" s="21">
        <v>206915000</v>
      </c>
      <c r="Y72" s="21">
        <v>60128000</v>
      </c>
      <c r="Z72" s="49">
        <f t="shared" si="10"/>
        <v>6520080000</v>
      </c>
      <c r="AA72" s="36">
        <v>2345118000</v>
      </c>
      <c r="AB72" s="21">
        <v>546352000</v>
      </c>
      <c r="AC72" s="21">
        <v>183281000</v>
      </c>
      <c r="AD72" s="21">
        <v>185922000</v>
      </c>
      <c r="AE72" s="21">
        <v>41725000</v>
      </c>
      <c r="AF72" s="49">
        <f t="shared" si="11"/>
        <v>3302398000</v>
      </c>
      <c r="AG72" s="60">
        <f t="shared" si="7"/>
        <v>16945</v>
      </c>
    </row>
    <row r="73" spans="1:33" s="41" customFormat="1" ht="12" customHeight="1" x14ac:dyDescent="0.2">
      <c r="A73" s="15"/>
      <c r="B73" s="15" t="s">
        <v>75</v>
      </c>
      <c r="C73" s="98">
        <v>19389</v>
      </c>
      <c r="D73" s="99">
        <v>992</v>
      </c>
      <c r="E73" s="99">
        <v>448</v>
      </c>
      <c r="F73" s="99">
        <v>2454</v>
      </c>
      <c r="G73" s="99">
        <v>611</v>
      </c>
      <c r="H73" s="128">
        <f t="shared" si="8"/>
        <v>23894</v>
      </c>
      <c r="I73" s="98">
        <v>7887</v>
      </c>
      <c r="J73" s="99">
        <v>63</v>
      </c>
      <c r="K73" s="99">
        <v>61</v>
      </c>
      <c r="L73" s="99">
        <v>1909</v>
      </c>
      <c r="M73" s="99">
        <v>237</v>
      </c>
      <c r="N73" s="128">
        <f t="shared" si="9"/>
        <v>10157</v>
      </c>
      <c r="O73" s="32">
        <v>254516160</v>
      </c>
      <c r="P73" s="22">
        <v>48662193</v>
      </c>
      <c r="Q73" s="22">
        <v>75187140</v>
      </c>
      <c r="R73" s="22">
        <v>119026900</v>
      </c>
      <c r="S73" s="22">
        <v>14137423</v>
      </c>
      <c r="T73" s="79">
        <f>SUM(O73:S73)</f>
        <v>511529816</v>
      </c>
      <c r="U73" s="32">
        <v>5090323200</v>
      </c>
      <c r="V73" s="22">
        <v>586800000</v>
      </c>
      <c r="W73" s="22">
        <v>928520000</v>
      </c>
      <c r="X73" s="22">
        <v>2380538000</v>
      </c>
      <c r="Y73" s="22">
        <v>272413600</v>
      </c>
      <c r="Z73" s="79">
        <f t="shared" si="10"/>
        <v>9258594800</v>
      </c>
      <c r="AA73" s="32">
        <v>2444987800</v>
      </c>
      <c r="AB73" s="22">
        <v>207879000</v>
      </c>
      <c r="AC73" s="22">
        <v>71986000</v>
      </c>
      <c r="AD73" s="22">
        <v>1856086000</v>
      </c>
      <c r="AE73" s="22">
        <v>150909100</v>
      </c>
      <c r="AF73" s="79">
        <f t="shared" si="11"/>
        <v>4731847900</v>
      </c>
      <c r="AG73" s="60">
        <f t="shared" si="7"/>
        <v>34051</v>
      </c>
    </row>
    <row r="74" spans="1:33" s="57" customFormat="1" ht="12" customHeight="1" x14ac:dyDescent="0.2">
      <c r="A74" s="20"/>
      <c r="B74" s="20" t="s">
        <v>76</v>
      </c>
      <c r="C74" s="100">
        <v>1425</v>
      </c>
      <c r="D74" s="65">
        <v>90</v>
      </c>
      <c r="E74" s="65">
        <v>71</v>
      </c>
      <c r="F74" s="65">
        <v>2766</v>
      </c>
      <c r="G74" s="65">
        <v>150</v>
      </c>
      <c r="H74" s="43">
        <f t="shared" si="8"/>
        <v>4502</v>
      </c>
      <c r="I74" s="100">
        <v>314</v>
      </c>
      <c r="J74" s="65">
        <v>1</v>
      </c>
      <c r="K74" s="65">
        <v>1</v>
      </c>
      <c r="L74" s="65">
        <v>0</v>
      </c>
      <c r="M74" s="65">
        <v>14</v>
      </c>
      <c r="N74" s="43">
        <f t="shared" si="9"/>
        <v>330</v>
      </c>
      <c r="O74" s="36">
        <v>7538520</v>
      </c>
      <c r="P74" s="21">
        <v>818340</v>
      </c>
      <c r="Q74" s="21">
        <v>822260</v>
      </c>
      <c r="R74" s="21">
        <v>73516860</v>
      </c>
      <c r="S74" s="21">
        <v>939045</v>
      </c>
      <c r="T74" s="49">
        <f t="shared" si="12"/>
        <v>83635025</v>
      </c>
      <c r="U74" s="36">
        <v>150770400</v>
      </c>
      <c r="V74" s="21">
        <v>7695000</v>
      </c>
      <c r="W74" s="21">
        <v>7586100</v>
      </c>
      <c r="X74" s="21">
        <v>1470337200</v>
      </c>
      <c r="Y74" s="21">
        <v>17189900</v>
      </c>
      <c r="Z74" s="49">
        <f t="shared" si="10"/>
        <v>1653578600</v>
      </c>
      <c r="AA74" s="36">
        <v>25509800</v>
      </c>
      <c r="AB74" s="21">
        <v>1487000</v>
      </c>
      <c r="AC74" s="21">
        <v>1661600</v>
      </c>
      <c r="AD74" s="21">
        <v>1356872900</v>
      </c>
      <c r="AE74" s="21">
        <v>2923800</v>
      </c>
      <c r="AF74" s="49">
        <f t="shared" si="11"/>
        <v>1388455100</v>
      </c>
      <c r="AG74" s="60">
        <f t="shared" si="7"/>
        <v>4832</v>
      </c>
    </row>
    <row r="75" spans="1:33" s="41" customFormat="1" ht="12" customHeight="1" x14ac:dyDescent="0.2">
      <c r="A75" s="14"/>
      <c r="B75" s="14" t="s">
        <v>77</v>
      </c>
      <c r="C75" s="121">
        <v>62649</v>
      </c>
      <c r="D75" s="122">
        <v>3561</v>
      </c>
      <c r="E75" s="122">
        <v>1372</v>
      </c>
      <c r="F75" s="122">
        <v>0</v>
      </c>
      <c r="G75" s="122">
        <v>813</v>
      </c>
      <c r="H75" s="139">
        <f t="shared" si="8"/>
        <v>68395</v>
      </c>
      <c r="I75" s="121">
        <v>653</v>
      </c>
      <c r="J75" s="122">
        <v>24</v>
      </c>
      <c r="K75" s="122">
        <v>20</v>
      </c>
      <c r="L75" s="122">
        <v>0</v>
      </c>
      <c r="M75" s="122">
        <v>28</v>
      </c>
      <c r="N75" s="139">
        <f>SUM(I75:M75)</f>
        <v>725</v>
      </c>
      <c r="O75" s="73">
        <v>2112511150</v>
      </c>
      <c r="P75" s="55">
        <v>269063626</v>
      </c>
      <c r="Q75" s="55">
        <v>92227850</v>
      </c>
      <c r="R75" s="55">
        <v>0</v>
      </c>
      <c r="S75" s="55">
        <v>111654175</v>
      </c>
      <c r="T75" s="93">
        <f t="shared" si="12"/>
        <v>2585456801</v>
      </c>
      <c r="U75" s="73">
        <v>42165401000</v>
      </c>
      <c r="V75" s="55">
        <v>3753778001</v>
      </c>
      <c r="W75" s="55">
        <v>1231473500</v>
      </c>
      <c r="X75" s="55">
        <v>0</v>
      </c>
      <c r="Y75" s="55">
        <v>1948947000</v>
      </c>
      <c r="Z75" s="93">
        <f t="shared" si="10"/>
        <v>49099599501</v>
      </c>
      <c r="AA75" s="73">
        <v>29829537500</v>
      </c>
      <c r="AB75" s="55">
        <v>1811821501</v>
      </c>
      <c r="AC75" s="55">
        <v>715043700</v>
      </c>
      <c r="AD75" s="55">
        <v>0</v>
      </c>
      <c r="AE75" s="55">
        <v>1707858000</v>
      </c>
      <c r="AF75" s="93">
        <f>SUM(AA75:AE75)</f>
        <v>34064260701</v>
      </c>
      <c r="AG75" s="60">
        <f t="shared" si="7"/>
        <v>69120</v>
      </c>
    </row>
    <row r="76" spans="1:33" s="57" customFormat="1" ht="12" customHeight="1" x14ac:dyDescent="0.2">
      <c r="A76" s="20"/>
      <c r="B76" s="20" t="s">
        <v>78</v>
      </c>
      <c r="C76" s="100">
        <v>61887</v>
      </c>
      <c r="D76" s="65">
        <v>2140</v>
      </c>
      <c r="E76" s="65">
        <v>2174</v>
      </c>
      <c r="F76" s="65">
        <v>1333</v>
      </c>
      <c r="G76" s="65">
        <v>159</v>
      </c>
      <c r="H76" s="43">
        <f t="shared" si="8"/>
        <v>67693</v>
      </c>
      <c r="I76" s="100">
        <v>5421</v>
      </c>
      <c r="J76" s="65">
        <v>170</v>
      </c>
      <c r="K76" s="65">
        <v>202</v>
      </c>
      <c r="L76" s="65">
        <v>190</v>
      </c>
      <c r="M76" s="65">
        <v>95</v>
      </c>
      <c r="N76" s="43">
        <f t="shared" si="9"/>
        <v>6078</v>
      </c>
      <c r="O76" s="36">
        <v>1402709805</v>
      </c>
      <c r="P76" s="21">
        <v>207022433</v>
      </c>
      <c r="Q76" s="21">
        <v>150880950</v>
      </c>
      <c r="R76" s="21">
        <v>83523550</v>
      </c>
      <c r="S76" s="21">
        <v>32428945</v>
      </c>
      <c r="T76" s="49">
        <f t="shared" si="12"/>
        <v>1876565683</v>
      </c>
      <c r="U76" s="36">
        <v>27995725100</v>
      </c>
      <c r="V76" s="21">
        <v>2600560250</v>
      </c>
      <c r="W76" s="21">
        <v>2111593900</v>
      </c>
      <c r="X76" s="21">
        <v>1669768000</v>
      </c>
      <c r="Y76" s="21">
        <v>632967700</v>
      </c>
      <c r="Z76" s="49">
        <f t="shared" si="10"/>
        <v>35010614950</v>
      </c>
      <c r="AA76" s="36">
        <v>16786122500</v>
      </c>
      <c r="AB76" s="21">
        <v>1062145750</v>
      </c>
      <c r="AC76" s="21">
        <v>1126046200</v>
      </c>
      <c r="AD76" s="21">
        <v>1406988875</v>
      </c>
      <c r="AE76" s="21">
        <v>388149400</v>
      </c>
      <c r="AF76" s="49">
        <f t="shared" si="11"/>
        <v>20769452725</v>
      </c>
      <c r="AG76" s="60">
        <f t="shared" si="7"/>
        <v>73771</v>
      </c>
    </row>
    <row r="77" spans="1:33" s="41" customFormat="1" ht="12" customHeight="1" x14ac:dyDescent="0.2">
      <c r="A77" s="14"/>
      <c r="B77" s="14" t="s">
        <v>79</v>
      </c>
      <c r="C77" s="121">
        <v>14364</v>
      </c>
      <c r="D77" s="122">
        <v>1312</v>
      </c>
      <c r="E77" s="122">
        <v>402</v>
      </c>
      <c r="F77" s="122">
        <v>447</v>
      </c>
      <c r="G77" s="122">
        <v>123</v>
      </c>
      <c r="H77" s="139">
        <f t="shared" si="8"/>
        <v>16648</v>
      </c>
      <c r="I77" s="121">
        <v>777</v>
      </c>
      <c r="J77" s="122">
        <v>111</v>
      </c>
      <c r="K77" s="122">
        <v>83</v>
      </c>
      <c r="L77" s="122">
        <v>183</v>
      </c>
      <c r="M77" s="122">
        <v>314</v>
      </c>
      <c r="N77" s="139">
        <f t="shared" si="9"/>
        <v>1468</v>
      </c>
      <c r="O77" s="73">
        <v>193429300</v>
      </c>
      <c r="P77" s="55">
        <v>63643044</v>
      </c>
      <c r="Q77" s="55">
        <v>29711445</v>
      </c>
      <c r="R77" s="55">
        <v>16374260</v>
      </c>
      <c r="S77" s="55">
        <v>9397383</v>
      </c>
      <c r="T77" s="93">
        <f t="shared" si="12"/>
        <v>312555432</v>
      </c>
      <c r="U77" s="73">
        <v>3868586000</v>
      </c>
      <c r="V77" s="55">
        <v>762990500</v>
      </c>
      <c r="W77" s="55">
        <v>338725000</v>
      </c>
      <c r="X77" s="55">
        <v>327485200</v>
      </c>
      <c r="Y77" s="55">
        <v>163962800</v>
      </c>
      <c r="Z77" s="93">
        <f t="shared" si="10"/>
        <v>5461749500</v>
      </c>
      <c r="AA77" s="73">
        <v>1495901000</v>
      </c>
      <c r="AB77" s="55">
        <v>322650300</v>
      </c>
      <c r="AC77" s="55">
        <v>140343000</v>
      </c>
      <c r="AD77" s="55">
        <v>236981200</v>
      </c>
      <c r="AE77" s="55">
        <v>81346800</v>
      </c>
      <c r="AF77" s="93">
        <f t="shared" si="11"/>
        <v>2277222300</v>
      </c>
      <c r="AG77" s="60">
        <f t="shared" si="7"/>
        <v>18116</v>
      </c>
    </row>
    <row r="78" spans="1:33" s="57" customFormat="1" ht="12" customHeight="1" x14ac:dyDescent="0.2">
      <c r="A78" s="20"/>
      <c r="B78" s="20" t="s">
        <v>80</v>
      </c>
      <c r="C78" s="100">
        <v>66361</v>
      </c>
      <c r="D78" s="65">
        <v>1935</v>
      </c>
      <c r="E78" s="65">
        <v>2066</v>
      </c>
      <c r="F78" s="65">
        <v>999</v>
      </c>
      <c r="G78" s="65">
        <v>301</v>
      </c>
      <c r="H78" s="43">
        <f t="shared" si="8"/>
        <v>71662</v>
      </c>
      <c r="I78" s="100">
        <v>4743</v>
      </c>
      <c r="J78" s="65">
        <v>572</v>
      </c>
      <c r="K78" s="65">
        <v>359</v>
      </c>
      <c r="L78" s="65">
        <v>159</v>
      </c>
      <c r="M78" s="65">
        <v>1180</v>
      </c>
      <c r="N78" s="43">
        <f t="shared" si="9"/>
        <v>7013</v>
      </c>
      <c r="O78" s="36">
        <v>1294461160</v>
      </c>
      <c r="P78" s="21">
        <v>174334420</v>
      </c>
      <c r="Q78" s="21">
        <v>344288751</v>
      </c>
      <c r="R78" s="21">
        <v>164686900</v>
      </c>
      <c r="S78" s="21">
        <v>52842455</v>
      </c>
      <c r="T78" s="49">
        <f t="shared" si="12"/>
        <v>2030613686</v>
      </c>
      <c r="U78" s="36">
        <v>25786732200</v>
      </c>
      <c r="V78" s="21">
        <v>1756488300</v>
      </c>
      <c r="W78" s="21">
        <v>4204292001</v>
      </c>
      <c r="X78" s="21">
        <v>3293738000</v>
      </c>
      <c r="Y78" s="21">
        <v>1044986100</v>
      </c>
      <c r="Z78" s="49">
        <f t="shared" si="10"/>
        <v>36086236601</v>
      </c>
      <c r="AA78" s="36">
        <v>14872648200</v>
      </c>
      <c r="AB78" s="21">
        <v>668075200</v>
      </c>
      <c r="AC78" s="21">
        <v>1700765001</v>
      </c>
      <c r="AD78" s="21">
        <v>3130102000</v>
      </c>
      <c r="AE78" s="21">
        <v>745788704</v>
      </c>
      <c r="AF78" s="49">
        <f t="shared" si="11"/>
        <v>21117379105</v>
      </c>
      <c r="AG78" s="60">
        <f t="shared" si="7"/>
        <v>78675</v>
      </c>
    </row>
    <row r="79" spans="1:33" s="41" customFormat="1" ht="12" customHeight="1" x14ac:dyDescent="0.2">
      <c r="A79" s="15"/>
      <c r="B79" s="15" t="s">
        <v>81</v>
      </c>
      <c r="C79" s="154">
        <v>38921</v>
      </c>
      <c r="D79" s="155">
        <v>5101</v>
      </c>
      <c r="E79" s="155">
        <v>1479</v>
      </c>
      <c r="F79" s="155">
        <v>0</v>
      </c>
      <c r="G79" s="155">
        <v>270</v>
      </c>
      <c r="H79" s="156">
        <f>SUM(C79:G79)</f>
        <v>45771</v>
      </c>
      <c r="I79" s="154">
        <v>1152</v>
      </c>
      <c r="J79" s="155">
        <v>473</v>
      </c>
      <c r="K79" s="155">
        <v>129</v>
      </c>
      <c r="L79" s="155">
        <v>0</v>
      </c>
      <c r="M79" s="155">
        <v>109</v>
      </c>
      <c r="N79" s="156">
        <f>SUM(I79:M79)</f>
        <v>1863</v>
      </c>
      <c r="O79" s="157">
        <v>1419243035</v>
      </c>
      <c r="P79" s="158">
        <v>463950160</v>
      </c>
      <c r="Q79" s="158">
        <v>135968940</v>
      </c>
      <c r="R79" s="158">
        <v>0</v>
      </c>
      <c r="S79" s="158">
        <v>80328100</v>
      </c>
      <c r="T79" s="159">
        <f>SUM(O79:S79)</f>
        <v>2099490235</v>
      </c>
      <c r="U79" s="157">
        <v>28358697700</v>
      </c>
      <c r="V79" s="158">
        <v>7294518000</v>
      </c>
      <c r="W79" s="158">
        <v>2450944800</v>
      </c>
      <c r="X79" s="158">
        <v>0</v>
      </c>
      <c r="Y79" s="158">
        <v>1279158000</v>
      </c>
      <c r="Z79" s="159">
        <f>SUM(U79:Y79)</f>
        <v>39383318500</v>
      </c>
      <c r="AA79" s="157">
        <v>16898997700</v>
      </c>
      <c r="AB79" s="158">
        <v>4354554300</v>
      </c>
      <c r="AC79" s="158">
        <v>1966257000</v>
      </c>
      <c r="AD79" s="158">
        <v>0</v>
      </c>
      <c r="AE79" s="158">
        <v>867328000</v>
      </c>
      <c r="AF79" s="159">
        <f>SUM(AA79:AE79)</f>
        <v>24087137000</v>
      </c>
      <c r="AG79" s="60">
        <f t="shared" si="7"/>
        <v>47634</v>
      </c>
    </row>
    <row r="80" spans="1:33" s="57" customFormat="1" ht="12" customHeight="1" x14ac:dyDescent="0.2">
      <c r="A80" s="20"/>
      <c r="B80" s="20" t="s">
        <v>82</v>
      </c>
      <c r="C80" s="100">
        <v>49727</v>
      </c>
      <c r="D80" s="65">
        <v>2298</v>
      </c>
      <c r="E80" s="65">
        <v>868</v>
      </c>
      <c r="F80" s="65">
        <v>7170</v>
      </c>
      <c r="G80" s="65">
        <v>897</v>
      </c>
      <c r="H80" s="43">
        <f>SUM(C80:G80)</f>
        <v>60960</v>
      </c>
      <c r="I80" s="100">
        <v>2107</v>
      </c>
      <c r="J80" s="65">
        <v>107</v>
      </c>
      <c r="K80" s="65">
        <v>105</v>
      </c>
      <c r="L80" s="65">
        <v>551</v>
      </c>
      <c r="M80" s="65">
        <v>103</v>
      </c>
      <c r="N80" s="43">
        <v>2973</v>
      </c>
      <c r="O80" s="36">
        <v>1056691200</v>
      </c>
      <c r="P80" s="21">
        <v>110667221</v>
      </c>
      <c r="Q80" s="21">
        <v>56762016</v>
      </c>
      <c r="R80" s="21">
        <v>291537250</v>
      </c>
      <c r="S80" s="21">
        <v>24136900</v>
      </c>
      <c r="T80" s="49">
        <f>SUM(O80:S80)</f>
        <v>1539794587</v>
      </c>
      <c r="U80" s="36">
        <v>21133092000</v>
      </c>
      <c r="V80" s="21">
        <v>1489343001</v>
      </c>
      <c r="W80" s="21">
        <v>805472000</v>
      </c>
      <c r="X80" s="21">
        <v>5830745000</v>
      </c>
      <c r="Y80" s="21">
        <v>452640000</v>
      </c>
      <c r="Z80" s="49">
        <f t="shared" si="10"/>
        <v>29711292001</v>
      </c>
      <c r="AA80" s="36">
        <v>12187057000</v>
      </c>
      <c r="AB80" s="21">
        <v>600242001</v>
      </c>
      <c r="AC80" s="21">
        <v>452317000</v>
      </c>
      <c r="AD80" s="21">
        <v>4075465000</v>
      </c>
      <c r="AE80" s="21">
        <v>285245000</v>
      </c>
      <c r="AF80" s="49">
        <f t="shared" si="11"/>
        <v>17600326001</v>
      </c>
      <c r="AG80" s="60">
        <f t="shared" si="7"/>
        <v>63933</v>
      </c>
    </row>
    <row r="81" spans="1:33" s="41" customFormat="1" ht="12" customHeight="1" thickBot="1" x14ac:dyDescent="0.25">
      <c r="A81" s="15"/>
      <c r="B81" s="15" t="s">
        <v>83</v>
      </c>
      <c r="C81" s="123">
        <v>2827</v>
      </c>
      <c r="D81" s="124">
        <v>230</v>
      </c>
      <c r="E81" s="124">
        <v>173</v>
      </c>
      <c r="F81" s="124">
        <v>2905</v>
      </c>
      <c r="G81" s="124">
        <v>39</v>
      </c>
      <c r="H81" s="140">
        <f t="shared" si="8"/>
        <v>6174</v>
      </c>
      <c r="I81" s="123">
        <v>695</v>
      </c>
      <c r="J81" s="124">
        <v>21</v>
      </c>
      <c r="K81" s="124">
        <v>87</v>
      </c>
      <c r="L81" s="124">
        <v>2</v>
      </c>
      <c r="M81" s="124">
        <v>63</v>
      </c>
      <c r="N81" s="140">
        <f t="shared" si="9"/>
        <v>868</v>
      </c>
      <c r="O81" s="94">
        <v>15325680</v>
      </c>
      <c r="P81" s="95">
        <v>2438454</v>
      </c>
      <c r="Q81" s="95">
        <v>3395725</v>
      </c>
      <c r="R81" s="95">
        <v>64184755</v>
      </c>
      <c r="S81" s="95">
        <v>424728</v>
      </c>
      <c r="T81" s="96">
        <f t="shared" si="12"/>
        <v>85769342</v>
      </c>
      <c r="U81" s="94">
        <v>306513600</v>
      </c>
      <c r="V81" s="95">
        <v>24089600</v>
      </c>
      <c r="W81" s="95">
        <v>32540600</v>
      </c>
      <c r="X81" s="95">
        <v>1283695100</v>
      </c>
      <c r="Y81" s="95">
        <v>8292000</v>
      </c>
      <c r="Z81" s="96">
        <f>SUM(U81:Y81)</f>
        <v>1655130900</v>
      </c>
      <c r="AA81" s="94">
        <v>42954600</v>
      </c>
      <c r="AB81" s="95">
        <v>4392500</v>
      </c>
      <c r="AC81" s="95">
        <v>3837300</v>
      </c>
      <c r="AD81" s="95">
        <v>1201627100</v>
      </c>
      <c r="AE81" s="95">
        <v>1248700</v>
      </c>
      <c r="AF81" s="96">
        <f t="shared" si="11"/>
        <v>1254060200</v>
      </c>
      <c r="AG81" s="60">
        <f t="shared" si="7"/>
        <v>7042</v>
      </c>
    </row>
    <row r="82" spans="1:33" ht="12" customHeight="1" thickBot="1" x14ac:dyDescent="0.25">
      <c r="B82" s="37"/>
      <c r="C82" s="56">
        <f t="shared" ref="C82:AF82" si="13">SUM(C3:C81)</f>
        <v>2241031</v>
      </c>
      <c r="D82" s="56">
        <f t="shared" si="13"/>
        <v>155878</v>
      </c>
      <c r="E82" s="56">
        <f t="shared" si="13"/>
        <v>66774</v>
      </c>
      <c r="F82" s="56">
        <f t="shared" si="13"/>
        <v>149638</v>
      </c>
      <c r="G82" s="56">
        <f t="shared" si="13"/>
        <v>36454</v>
      </c>
      <c r="H82" s="56">
        <f t="shared" si="13"/>
        <v>2649775</v>
      </c>
      <c r="I82" s="56">
        <f t="shared" si="13"/>
        <v>112116</v>
      </c>
      <c r="J82" s="56">
        <f t="shared" si="13"/>
        <v>5705</v>
      </c>
      <c r="K82" s="56">
        <f t="shared" si="13"/>
        <v>8778</v>
      </c>
      <c r="L82" s="56">
        <f t="shared" si="13"/>
        <v>24750</v>
      </c>
      <c r="M82" s="56">
        <f t="shared" si="13"/>
        <v>9593</v>
      </c>
      <c r="N82" s="56">
        <f t="shared" si="13"/>
        <v>160942</v>
      </c>
      <c r="O82" s="147">
        <f t="shared" si="13"/>
        <v>58003527552</v>
      </c>
      <c r="P82" s="147">
        <f t="shared" si="13"/>
        <v>11446167604</v>
      </c>
      <c r="Q82" s="147">
        <f t="shared" si="13"/>
        <v>5600773844</v>
      </c>
      <c r="R82" s="147">
        <f t="shared" si="13"/>
        <v>4898660392</v>
      </c>
      <c r="S82" s="147">
        <f t="shared" si="13"/>
        <v>3551008804</v>
      </c>
      <c r="T82" s="147">
        <f t="shared" si="13"/>
        <v>83500138266</v>
      </c>
      <c r="U82" s="147">
        <f t="shared" si="13"/>
        <v>1158791372723</v>
      </c>
      <c r="V82" s="147">
        <f t="shared" si="13"/>
        <v>164770774362</v>
      </c>
      <c r="W82" s="147">
        <f t="shared" si="13"/>
        <v>71162611720</v>
      </c>
      <c r="X82" s="147">
        <f t="shared" si="13"/>
        <v>97937114865</v>
      </c>
      <c r="Y82" s="147">
        <f t="shared" si="13"/>
        <v>57337166975</v>
      </c>
      <c r="Z82" s="147">
        <f t="shared" si="13"/>
        <v>1549999040645</v>
      </c>
      <c r="AA82" s="147">
        <f t="shared" si="13"/>
        <v>726812959299</v>
      </c>
      <c r="AB82" s="147">
        <f t="shared" si="13"/>
        <v>70727306165</v>
      </c>
      <c r="AC82" s="147">
        <f t="shared" si="13"/>
        <v>33966036202</v>
      </c>
      <c r="AD82" s="147">
        <f t="shared" si="13"/>
        <v>74658925515</v>
      </c>
      <c r="AE82" s="147">
        <f t="shared" si="13"/>
        <v>37721081718</v>
      </c>
      <c r="AF82" s="147">
        <f t="shared" si="13"/>
        <v>943886308899</v>
      </c>
      <c r="AG82" s="60">
        <f t="shared" si="7"/>
        <v>2810717</v>
      </c>
    </row>
    <row r="83" spans="1:33" x14ac:dyDescent="0.2">
      <c r="B83" s="38"/>
      <c r="C83" s="42"/>
      <c r="D83" s="42"/>
      <c r="E83" s="42"/>
      <c r="F83" s="42"/>
      <c r="G83" s="42"/>
      <c r="H83" s="42"/>
      <c r="I83" s="141"/>
      <c r="J83" s="142"/>
      <c r="K83" s="142"/>
      <c r="L83" s="143"/>
      <c r="M83" s="143"/>
      <c r="N83" s="39"/>
      <c r="O83" s="40"/>
      <c r="P83" s="40"/>
      <c r="Q83" s="40"/>
      <c r="R83" s="40"/>
      <c r="S83" s="40"/>
      <c r="T83" s="48"/>
      <c r="V83" s="40"/>
      <c r="W83" s="40"/>
      <c r="X83" s="40"/>
      <c r="Y83" s="11"/>
      <c r="Z83" s="40"/>
      <c r="AA83" s="54"/>
      <c r="AB83" s="40"/>
      <c r="AC83" s="40"/>
      <c r="AD83" s="40"/>
      <c r="AE83" s="40"/>
      <c r="AF83" s="48"/>
      <c r="AG83" s="60"/>
    </row>
    <row r="88" spans="1:33" x14ac:dyDescent="0.2">
      <c r="B88" s="74"/>
    </row>
    <row r="89" spans="1:33" x14ac:dyDescent="0.2">
      <c r="Z89" s="2"/>
    </row>
  </sheetData>
  <autoFilter ref="A2:AK82" xr:uid="{00000000-0009-0000-0000-000000000000}"/>
  <mergeCells count="5">
    <mergeCell ref="C1:H1"/>
    <mergeCell ref="I1:N1"/>
    <mergeCell ref="O1:T1"/>
    <mergeCell ref="U1:Z1"/>
    <mergeCell ref="AA1:AF1"/>
  </mergeCells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T80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D14DD0107DB3429CEA5B61994F4730" ma:contentTypeVersion="18" ma:contentTypeDescription="Create a new document." ma:contentTypeScope="" ma:versionID="f13f843af48b26e3a5d89cf3df2c01d0">
  <xsd:schema xmlns:xsd="http://www.w3.org/2001/XMLSchema" xmlns:xs="http://www.w3.org/2001/XMLSchema" xmlns:p="http://schemas.microsoft.com/office/2006/metadata/properties" xmlns:ns3="a5f32de4-e402-4188-b034-e71ca7d22e54" xmlns:ns4="9290a5ca-787e-49e7-a052-931eeac9399c" xmlns:ns5="9015103a-faad-4b62-9a46-e6493da446ca" targetNamespace="http://schemas.microsoft.com/office/2006/metadata/properties" ma:root="true" ma:fieldsID="f3cf1a7975d43a2512da8484ddaba7f0" ns3:_="" ns4:_="" ns5:_="">
    <xsd:import namespace="a5f32de4-e402-4188-b034-e71ca7d22e54"/>
    <xsd:import namespace="9290a5ca-787e-49e7-a052-931eeac9399c"/>
    <xsd:import namespace="9015103a-faad-4b62-9a46-e6493da446ca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  <xsd:element ref="ns4:SharedWithDetails" minOccurs="0"/>
                <xsd:element ref="ns4:SharingHintHash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DateTake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AutoKeyPoints" minOccurs="0"/>
                <xsd:element ref="ns5:MediaServiceKeyPoints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2de4-e402-4188-b034-e71ca7d22e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90a5ca-787e-49e7-a052-931eeac939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5103a-faad-4b62-9a46-e6493da446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97aeec6-0273-40f2-ab3e-beee73212332" ContentTypeId="0x01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1442D3-406A-4A85-A0DA-734A89A247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2de4-e402-4188-b034-e71ca7d22e54"/>
    <ds:schemaRef ds:uri="9290a5ca-787e-49e7-a052-931eeac9399c"/>
    <ds:schemaRef ds:uri="9015103a-faad-4b62-9a46-e6493da446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C02D1E-C4B0-4922-B63A-9CBDBCA2617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BF1B081-3B66-4F06-8B8A-9782FBCD113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0C7E446-5584-4220-9B85-7DF0D110155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77A6366-3156-4FC6-AA9F-F3B0CFFDE7D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OutcomeSummary2014</vt:lpstr>
      <vt:lpstr>OutcomeSummary2014!OLE_LINK1</vt:lpstr>
    </vt:vector>
  </TitlesOfParts>
  <Company>DSEDPI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dm79</dc:creator>
  <cp:lastModifiedBy>Penelope Vallentine (DELWP)</cp:lastModifiedBy>
  <cp:lastPrinted>2007-08-08T22:12:30Z</cp:lastPrinted>
  <dcterms:created xsi:type="dcterms:W3CDTF">2007-01-05T00:10:42Z</dcterms:created>
  <dcterms:modified xsi:type="dcterms:W3CDTF">2020-11-08T23:43:30Z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0x01010075D14DD0107DB3429CEA5B61994F4730</vt:lpwstr>
  </property>
</Properties>
</file>